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'Бюджет'!$E$13</definedName>
    <definedName name="SIGN" localSheetId="0">'Бюджет'!$A$13:$G$14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<sst xmlns="http://schemas.openxmlformats.org/spreadsheetml/2006/main" count="853" uniqueCount="270">
  <si>
    <t>руб.</t>
  </si>
  <si>
    <t/>
  </si>
  <si>
    <t>Раздел</t>
  </si>
  <si>
    <t>Подраздел</t>
  </si>
  <si>
    <t>КЦСР</t>
  </si>
  <si>
    <t>Наименование КЦСР</t>
  </si>
  <si>
    <t>КВР</t>
  </si>
  <si>
    <t>Наименование КВР</t>
  </si>
  <si>
    <t>Ассигнования 2009  год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</si>
  <si>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</si>
  <si>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</si>
  <si>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</si>
  <si>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</si>
  <si>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</si>
  <si>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</si>
  <si>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</si>
  <si>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</si>
  <si>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</si>
  <si>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</si>
  <si>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</si>
  <si>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0021100</t>
  </si>
  <si>
    <t>Председатель представительного органа муниципального образования</t>
  </si>
  <si>
    <t>04</t>
  </si>
  <si>
    <t>0020440</t>
  </si>
  <si>
    <t>Организация работы коммиссий по делам несовершеннолетних и защите их прав</t>
  </si>
  <si>
    <t>0020446</t>
  </si>
  <si>
    <t>Осуществление органами местного самоуправления государственных полномочий в области охраны окружающей среды</t>
  </si>
  <si>
    <t>0020452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</si>
  <si>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</si>
  <si>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</si>
  <si>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</si>
  <si>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0020409</t>
  </si>
  <si>
    <t>Организация работы финансовых органов за счет субсидии из областного бюджета</t>
  </si>
  <si>
    <t>0022500</t>
  </si>
  <si>
    <t>Руководитель контрольно-счетной палаты муниципального образования</t>
  </si>
  <si>
    <t>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</si>
  <si>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</si>
  <si>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</si>
  <si>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</si>
  <si>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</si>
  <si>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</si>
  <si>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14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</si>
  <si>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</si>
  <si>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</si>
  <si>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</si>
  <si>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</si>
  <si>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</si>
  <si>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</si>
  <si>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</si>
  <si>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</si>
  <si>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</si>
  <si>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</si>
  <si>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</si>
  <si>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</si>
  <si>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</si>
  <si>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</si>
  <si>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</si>
  <si>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</si>
  <si>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</si>
  <si>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</si>
  <si>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</si>
  <si>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</si>
  <si>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</si>
  <si>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</si>
  <si>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</si>
  <si>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</si>
  <si>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</si>
  <si>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</si>
  <si>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</si>
  <si>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</si>
  <si>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3029900</t>
  </si>
  <si>
    <t>Обеспечение деятельности подведомственных учреждений</t>
  </si>
  <si>
    <t>Другие вопросы в области национальной экономики</t>
  </si>
  <si>
    <t>1020102</t>
  </si>
  <si>
    <t>Бюджетные инвестиции в объекты капитального строительства  собственности муниципальных образований</t>
  </si>
  <si>
    <t>003</t>
  </si>
  <si>
    <t>Бюджетные инвестиции</t>
  </si>
  <si>
    <t>3400300</t>
  </si>
  <si>
    <t>Мероприятия по землеустройству и землепользованию</t>
  </si>
  <si>
    <t>5221900</t>
  </si>
  <si>
    <t>НП "Доступное и комфортное жилье - гражданам России"</t>
  </si>
  <si>
    <t>05</t>
  </si>
  <si>
    <t>Жилищное хозяйство</t>
  </si>
  <si>
    <t>3500100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</si>
  <si>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</si>
  <si>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006</t>
  </si>
  <si>
    <t>Субсидии юридическим лицам</t>
  </si>
  <si>
    <t>Коммунальное хозяйство</t>
  </si>
  <si>
    <t>3510500</t>
  </si>
  <si>
    <t>Мероприятия в области коммунального хозяйства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</si>
  <si>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</si>
  <si>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</si>
  <si>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Благоустройство</t>
  </si>
  <si>
    <t>6000100</t>
  </si>
  <si>
    <t>Уличное освещение</t>
  </si>
  <si>
    <t>905</t>
  </si>
  <si>
    <t>Расходы на оплату топливно-энергетических ресурсов, услуг водоснабжения, водоотведения, потребляемых муниц.бюджетными учреждениями, и электрической энергии, расходуемой на уличное освещение за счет субсидии из областного бюджета</t>
  </si>
  <si>
    <t>6000213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</si>
  <si>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облстного бюджета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</si>
  <si>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</si>
  <si>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</si>
  <si>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</si>
  <si>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</si>
  <si>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</si>
  <si>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</si>
  <si>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</si>
  <si>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0029900</t>
  </si>
  <si>
    <t>7950012</t>
  </si>
  <si>
    <t>Нац.проект "Доступное и комфортное жилье - гражданам России "," Модернизация объектов коммун.инфраструктуры "</t>
  </si>
  <si>
    <t>7950014</t>
  </si>
  <si>
    <t>Программа выполнения наказов избирателей, данных депутатам ЧГО Ш созыва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</si>
  <si>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</si>
  <si>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</si>
  <si>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</si>
  <si>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Другие вопросы в области охраны окружающей среды</t>
  </si>
  <si>
    <t>7950005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</si>
  <si>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</si>
  <si>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07</t>
  </si>
  <si>
    <t>Дошкольное образование</t>
  </si>
  <si>
    <t>4209900</t>
  </si>
  <si>
    <t>904</t>
  </si>
  <si>
    <t>Обеспечение продуктами питания учреждений социальной сферы МО из областного фонда продовольствия</t>
  </si>
  <si>
    <t>910</t>
  </si>
  <si>
    <t>Организация воспитания и обучения детей-инвалидов на дому и в дошкольных учреждениях</t>
  </si>
  <si>
    <t>Общее образование</t>
  </si>
  <si>
    <t>4219900</t>
  </si>
  <si>
    <t>906</t>
  </si>
  <si>
    <t>Субсидия на выплату библиотечным работникам лечебного пособия и ежемесячной надбавки к заработной плате за выслугу лет</t>
  </si>
  <si>
    <t>923</t>
  </si>
  <si>
    <t>субсидия на решение вопросов местного значения в сфере образования</t>
  </si>
  <si>
    <t>4219908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</si>
  <si>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</si>
  <si>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4219953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</si>
  <si>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</si>
  <si>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4239900</t>
  </si>
  <si>
    <t>4249900</t>
  </si>
  <si>
    <t>4249945</t>
  </si>
  <si>
    <t>Расходы за счет субвенции из областного бюджета на содержание и обеспечение деятельности детских домов</t>
  </si>
  <si>
    <t>4339900</t>
  </si>
  <si>
    <t>4339949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</si>
  <si>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</si>
  <si>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5200900</t>
  </si>
  <si>
    <t>Ежемесячное денежное вознаграждение за классное руководство</t>
  </si>
  <si>
    <t>Молодежная политика и оздоровление детей</t>
  </si>
  <si>
    <t>4310100</t>
  </si>
  <si>
    <t>Проведение мероприятий для детей и молодежи</t>
  </si>
  <si>
    <t>4329900</t>
  </si>
  <si>
    <t>Другие вопросы в области образования</t>
  </si>
  <si>
    <t>4529900</t>
  </si>
  <si>
    <t>08</t>
  </si>
  <si>
    <t>Культура</t>
  </si>
  <si>
    <t>4409900</t>
  </si>
  <si>
    <t>4419900</t>
  </si>
  <si>
    <t>4429900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</si>
  <si>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</si>
  <si>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</si>
  <si>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4508500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</si>
  <si>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</si>
  <si>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</si>
  <si>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Стационарная медицинская помощь</t>
  </si>
  <si>
    <t>4709900</t>
  </si>
  <si>
    <t>Амбулаторная помощь</t>
  </si>
  <si>
    <t>4789900</t>
  </si>
  <si>
    <t>Фельдшерско-акушнрские пункты</t>
  </si>
  <si>
    <t>Медицинская помощь в дневных стационарах всех типов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</si>
  <si>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</si>
  <si>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</si>
  <si>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</si>
  <si>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Заготовка, переработка, хранение и обеспечение безопасности донорской крови и её компонентов</t>
  </si>
  <si>
    <t>4729900</t>
  </si>
  <si>
    <t>Физическая культура и спорт</t>
  </si>
  <si>
    <t>4829900</t>
  </si>
  <si>
    <t>5129700</t>
  </si>
  <si>
    <t>Мероприятия в области здравоохранения, спорта и физической культуры, туризма</t>
  </si>
  <si>
    <t>10</t>
  </si>
  <si>
    <t>Другие вопросы в области здравоохранения, физической культуры и спорта</t>
  </si>
  <si>
    <t>5220900</t>
  </si>
  <si>
    <t>ОЦП "Противодействия злоупотреблению наркотическими средствами и психотропными веществами и их незаконному обороту в Челяб.области на 2007-2009 гг"</t>
  </si>
  <si>
    <t>079</t>
  </si>
  <si>
    <t>5221603</t>
  </si>
  <si>
    <t>ОЦП Подпрограмма "Здоровый ребенок"</t>
  </si>
  <si>
    <t>5221800</t>
  </si>
  <si>
    <t>ОЦП реализации нац.проекта "Здоровье"</t>
  </si>
  <si>
    <t>Пенсионное обеспечение</t>
  </si>
  <si>
    <t>4900102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</si>
  <si>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</si>
  <si>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</si>
  <si>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5079900</t>
  </si>
  <si>
    <t>5079950</t>
  </si>
  <si>
    <t>Субвенции на реализацию переданных полномочий по социальному обслуживанию населения</t>
  </si>
  <si>
    <t>Социальное обеспечение населения</t>
  </si>
  <si>
    <t>5050039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</si>
  <si>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</si>
  <si>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5050042</t>
  </si>
  <si>
    <t>Расходы за счет субвенции из областного бюджета на выплату областного единовременного пособия при рождении ребенка</t>
  </si>
  <si>
    <t>5050063</t>
  </si>
  <si>
    <t>Субвенция на обеспечение мер социальной поддержки граждан, имеющих звание "Ветеран труда Челябинской области"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</si>
  <si>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</si>
  <si>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</si>
  <si>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5053000</t>
  </si>
  <si>
    <t>Ежемесячное пособие на ребенка</t>
  </si>
  <si>
    <t>5053110</t>
  </si>
  <si>
    <t>Расходы за счет средств бюджетов субъектов РФ и местных бюджетов по предоставлению льгот ветеранам труда и труженикам тыла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</si>
  <si>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</si>
  <si>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</si>
  <si>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</si>
  <si>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</si>
  <si>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</si>
  <si>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</si>
  <si>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</si>
  <si>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</si>
  <si>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5054800</t>
  </si>
  <si>
    <t>Предоставление гражданам субсидий на оплату жилого помещения и коммунальных услуг</t>
  </si>
  <si>
    <t>5220600</t>
  </si>
  <si>
    <t>ОЦП "Социальная поддержка инвалидов в Челябинской области" на 2007-2010 гг</t>
  </si>
  <si>
    <t>068</t>
  </si>
  <si>
    <t>Мероприятия в области социальной политики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</si>
  <si>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</si>
  <si>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</si>
  <si>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</si>
  <si>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</si>
  <si>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</si>
  <si>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</si>
  <si>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</si>
  <si>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</si>
  <si>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</si>
  <si>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</si>
  <si>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</si>
  <si>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</si>
  <si>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</si>
  <si>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</si>
  <si>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</si>
  <si>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Другие вопросы в области социальной политики</t>
  </si>
  <si>
    <t>0020406</t>
  </si>
  <si>
    <t>Организация работы органов управления социальной защиты населения муниципальных образований</t>
  </si>
  <si>
    <t>0020434</t>
  </si>
  <si>
    <t>Расходы на обеспечение деятельности по предоставлению гражданам субсидий</t>
  </si>
  <si>
    <t>0020444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</si>
  <si>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</si>
  <si>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</si>
  <si>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Предоставление мер социальной поддержки Почетных граждан МО</t>
  </si>
  <si>
    <t>7950002</t>
  </si>
  <si>
    <t>Предоставление мер социальной поддержки Совета ветеранов МО</t>
  </si>
  <si>
    <t>7950003</t>
  </si>
  <si>
    <t>Оказание материальной помощи гражданам, оказавшимся в трудной жизненной ситуации</t>
  </si>
  <si>
    <t>7950070</t>
  </si>
  <si>
    <t>"Семьи и дети группы риска"</t>
  </si>
  <si>
    <t>482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</si>
  <si>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</si>
  <si>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</si>
  <si>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</si>
  <si>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Общегосударственные впросы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</si>
  <si>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</si>
  <si>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</si>
  <si>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</si>
  <si>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</si>
  <si>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</si>
  <si>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</si>
  <si>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ВСЕГО</t>
  </si>
  <si>
    <t>Распределение бюджетных ассигнований на 2009 год по разделам, подразделам, целевым статьям и видам расходов классификации расходов бюджета</t>
  </si>
  <si>
    <t>3510200</t>
  </si>
  <si>
    <t>3510300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</si>
  <si>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</si>
  <si>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</si>
  <si>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0980201</t>
  </si>
  <si>
    <t>Обеспечение мероприятий по капитальному ремонту многоквартирных домов за счет средств бюджета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</si>
  <si>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</si>
  <si>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</si>
  <si>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Начальник бюджетного отдела _____________________________________С.В.Вахитова</t>
  </si>
  <si>
    <t>Приложение №2 
к решению Собрания депутатов
Чебаркульского городского округа
от 03 марта 2009 г. № 735
Приложение №3
к решению Собрания депутатов
Чебаркульского городского округа
от 26.2008 г. №716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</si>
</sst>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2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8"/>
  <sheetViews>
    <sheetView showGridLines="0" tabSelected="1" view="pageBreakPreview" zoomScale="90" zoomScaleSheetLayoutView="90" zoomScalePageLayoutView="0" workbookViewId="0" topLeftCell="A1">
      <selection activeCell="A2" sqref="A2:G2"/>
    </sheetView>
  </sheetViews>
  <sheetFormatPr defaultColWidth="9.140625" defaultRowHeight="12.75" customHeight="1" outlineLevelRow="2"/>
  <cols>
    <col min="1" max="1" width="4.140625" style="0" customWidth="1"/>
    <col min="2" max="2" width="4.7109375" style="0" customWidth="1"/>
    <col min="3" max="3" width="6.7109375" style="0" customWidth="1"/>
    <col min="4" max="4" width="36.8515625" style="12" customWidth="1"/>
    <col min="5" max="5" width="4.7109375" style="12" customWidth="1"/>
    <col min="6" max="6" width="34.421875" style="12" customWidth="1"/>
    <col min="7" max="7" width="20.00390625" style="0" customWidth="1"/>
  </cols>
  <sheetData>
    <row r="1" spans="6:7" ht="108" customHeight="1">
      <c r="F1" s="36" t="s">
        <v>269</v>
      </c>
      <c r="G1" s="37"/>
    </row>
    <row r="2" spans="1:7" ht="37.5" customHeight="1">
      <c r="A2" s="35" t="s">
        <v>259</v>
      </c>
      <c r="B2" s="35"/>
      <c r="C2" s="35"/>
      <c r="D2" s="35"/>
      <c r="E2" s="35"/>
      <c r="F2" s="35"/>
      <c r="G2" s="35"/>
    </row>
    <row r="3" spans="1:8" ht="12.75">
      <c r="A3" s="1" t="s">
        <v>0</v>
      </c>
      <c r="B3" s="1"/>
      <c r="C3" s="1"/>
      <c r="D3" s="10"/>
      <c r="E3" s="10"/>
      <c r="F3" s="10"/>
      <c r="G3" s="1"/>
      <c r="H3" s="1"/>
    </row>
    <row r="4" spans="1:7" ht="33" customHeight="1">
      <c r="A4" s="2" t="s">
        <v>2</v>
      </c>
      <c r="B4" s="2" t="s">
        <v>3</v>
      </c>
      <c r="C4" s="2" t="s">
        <v>4</v>
      </c>
      <c r="D4" s="11" t="s">
        <v>5</v>
      </c>
      <c r="E4" s="11" t="s">
        <v>6</v>
      </c>
      <c r="F4" s="11" t="s">
        <v>7</v>
      </c>
      <c r="G4" s="2" t="s">
        <v>8</v>
      </c>
    </row>
    <row r="5" spans="1:7" ht="15.75">
      <c r="A5" s="4" t="s">
        <v>9</v>
      </c>
      <c r="B5" s="6" t="s">
        <v>1</v>
      </c>
      <c r="C5" s="23" t="s">
        <v>251</v>
      </c>
      <c r="D5" s="24"/>
      <c r="E5" s="24"/>
      <c r="F5" s="25"/>
      <c r="G5" s="18">
        <f>G6+G8+G11+G16+G20+G22</f>
        <v>46271614.980000004</v>
      </c>
    </row>
    <row r="6" spans="1:7" ht="18.75" customHeight="1" outlineLevel="1">
      <c r="A6" s="4" t="s">
        <v>9</v>
      </c>
      <c r="B6" s="6" t="s">
        <v>10</v>
      </c>
      <c r="C6" s="23" t="s">
        <v>11</v>
      </c>
      <c r="D6" s="24"/>
      <c r="E6" s="24"/>
      <c r="F6" s="25"/>
      <c r="G6" s="18">
        <v>870200</v>
      </c>
    </row>
    <row r="7" spans="1:7" ht="27.75" customHeight="1" outlineLevel="2">
      <c r="A7" s="3" t="s">
        <v>9</v>
      </c>
      <c r="B7" s="3" t="s">
        <v>10</v>
      </c>
      <c r="C7" s="8" t="s">
        <v>12</v>
      </c>
      <c r="D7" s="3" t="s">
        <v>13</v>
      </c>
      <c r="E7" s="3" t="s">
        <v>14</v>
      </c>
      <c r="F7" s="3" t="s">
        <v>15</v>
      </c>
      <c r="G7" s="19">
        <v>870200</v>
      </c>
    </row>
    <row r="8" spans="1:7" ht="32.25" customHeight="1" outlineLevel="1">
      <c r="A8" s="4" t="s">
        <v>9</v>
      </c>
      <c r="B8" s="6" t="s">
        <v>16</v>
      </c>
      <c r="C8" s="23" t="s">
        <v>17</v>
      </c>
      <c r="D8" s="24"/>
      <c r="E8" s="24"/>
      <c r="F8" s="25"/>
      <c r="G8" s="18">
        <v>2890412</v>
      </c>
    </row>
    <row r="9" spans="1:7" ht="19.5" customHeight="1" outlineLevel="2">
      <c r="A9" s="3" t="s">
        <v>9</v>
      </c>
      <c r="B9" s="3" t="s">
        <v>16</v>
      </c>
      <c r="C9" s="8" t="s">
        <v>18</v>
      </c>
      <c r="D9" s="3" t="s">
        <v>19</v>
      </c>
      <c r="E9" s="3" t="s">
        <v>14</v>
      </c>
      <c r="F9" s="3" t="s">
        <v>15</v>
      </c>
      <c r="G9" s="19">
        <v>2220192</v>
      </c>
    </row>
    <row r="10" spans="1:7" ht="34.5" customHeight="1" outlineLevel="2">
      <c r="A10" s="3" t="s">
        <v>9</v>
      </c>
      <c r="B10" s="3" t="s">
        <v>16</v>
      </c>
      <c r="C10" s="8" t="s">
        <v>20</v>
      </c>
      <c r="D10" s="3" t="s">
        <v>21</v>
      </c>
      <c r="E10" s="3" t="s">
        <v>14</v>
      </c>
      <c r="F10" s="3" t="s">
        <v>15</v>
      </c>
      <c r="G10" s="19">
        <v>670220</v>
      </c>
    </row>
    <row r="11" spans="1:7" ht="27" customHeight="1" outlineLevel="1">
      <c r="A11" s="4" t="s">
        <v>9</v>
      </c>
      <c r="B11" s="6" t="s">
        <v>22</v>
      </c>
      <c r="C11" s="23" t="s">
        <v>248</v>
      </c>
      <c r="D11" s="24"/>
      <c r="E11" s="24"/>
      <c r="F11" s="25"/>
      <c r="G11" s="18">
        <v>16062102.98</v>
      </c>
    </row>
    <row r="12" spans="1:7" ht="18" customHeight="1" outlineLevel="2">
      <c r="A12" s="3" t="s">
        <v>9</v>
      </c>
      <c r="B12" s="3" t="s">
        <v>22</v>
      </c>
      <c r="C12" s="8" t="s">
        <v>18</v>
      </c>
      <c r="D12" s="3" t="s">
        <v>19</v>
      </c>
      <c r="E12" s="3" t="s">
        <v>14</v>
      </c>
      <c r="F12" s="3" t="s">
        <v>15</v>
      </c>
      <c r="G12" s="19">
        <v>15587902.98</v>
      </c>
    </row>
    <row r="13" spans="1:7" ht="28.5" customHeight="1" outlineLevel="2">
      <c r="A13" s="3" t="s">
        <v>9</v>
      </c>
      <c r="B13" s="3" t="s">
        <v>22</v>
      </c>
      <c r="C13" s="8" t="s">
        <v>23</v>
      </c>
      <c r="D13" s="3" t="s">
        <v>24</v>
      </c>
      <c r="E13" s="3" t="s">
        <v>14</v>
      </c>
      <c r="F13" s="3" t="s">
        <v>15</v>
      </c>
      <c r="G13" s="19">
        <v>236100</v>
      </c>
    </row>
    <row r="14" spans="1:7" ht="43.5" customHeight="1" outlineLevel="2">
      <c r="A14" s="3" t="s">
        <v>9</v>
      </c>
      <c r="B14" s="3" t="s">
        <v>22</v>
      </c>
      <c r="C14" s="8" t="s">
        <v>25</v>
      </c>
      <c r="D14" s="3" t="s">
        <v>26</v>
      </c>
      <c r="E14" s="3" t="s">
        <v>14</v>
      </c>
      <c r="F14" s="3" t="s">
        <v>15</v>
      </c>
      <c r="G14" s="19">
        <v>217600</v>
      </c>
    </row>
    <row r="15" spans="1:7" ht="55.5" customHeight="1" outlineLevel="2">
      <c r="A15" s="3" t="s">
        <v>9</v>
      </c>
      <c r="B15" s="3" t="s">
        <v>22</v>
      </c>
      <c r="C15" s="8" t="s">
        <v>27</v>
      </c>
      <c r="D15" s="3" t="s">
        <v>28</v>
      </c>
      <c r="E15" s="3" t="s">
        <v>14</v>
      </c>
      <c r="F15" s="3" t="s">
        <v>15</v>
      </c>
      <c r="G15" s="19">
        <v>20500</v>
      </c>
    </row>
    <row r="16" spans="1:7" ht="30" customHeight="1" outlineLevel="1">
      <c r="A16" s="4" t="s">
        <v>9</v>
      </c>
      <c r="B16" s="6" t="s">
        <v>29</v>
      </c>
      <c r="C16" s="23" t="s">
        <v>30</v>
      </c>
      <c r="D16" s="24"/>
      <c r="E16" s="24"/>
      <c r="F16" s="25"/>
      <c r="G16" s="18">
        <v>7288000</v>
      </c>
    </row>
    <row r="17" spans="1:7" ht="19.5" customHeight="1" outlineLevel="2">
      <c r="A17" s="3" t="s">
        <v>9</v>
      </c>
      <c r="B17" s="3" t="s">
        <v>29</v>
      </c>
      <c r="C17" s="8" t="s">
        <v>18</v>
      </c>
      <c r="D17" s="3" t="s">
        <v>19</v>
      </c>
      <c r="E17" s="3" t="s">
        <v>14</v>
      </c>
      <c r="F17" s="3" t="s">
        <v>15</v>
      </c>
      <c r="G17" s="19">
        <v>760005</v>
      </c>
    </row>
    <row r="18" spans="1:7" ht="39" customHeight="1" outlineLevel="2">
      <c r="A18" s="3" t="s">
        <v>9</v>
      </c>
      <c r="B18" s="3" t="s">
        <v>29</v>
      </c>
      <c r="C18" s="8" t="s">
        <v>31</v>
      </c>
      <c r="D18" s="3" t="s">
        <v>32</v>
      </c>
      <c r="E18" s="3" t="s">
        <v>14</v>
      </c>
      <c r="F18" s="3" t="s">
        <v>15</v>
      </c>
      <c r="G18" s="19">
        <v>6038300</v>
      </c>
    </row>
    <row r="19" spans="1:7" ht="37.5" customHeight="1" outlineLevel="2">
      <c r="A19" s="3" t="s">
        <v>9</v>
      </c>
      <c r="B19" s="3" t="s">
        <v>29</v>
      </c>
      <c r="C19" s="8" t="s">
        <v>33</v>
      </c>
      <c r="D19" s="3" t="s">
        <v>34</v>
      </c>
      <c r="E19" s="3" t="s">
        <v>14</v>
      </c>
      <c r="F19" s="3" t="s">
        <v>15</v>
      </c>
      <c r="G19" s="19">
        <v>489695</v>
      </c>
    </row>
    <row r="20" spans="1:7" ht="15.75" outlineLevel="1">
      <c r="A20" s="4" t="s">
        <v>9</v>
      </c>
      <c r="B20" s="6" t="s">
        <v>35</v>
      </c>
      <c r="C20" s="23" t="s">
        <v>36</v>
      </c>
      <c r="D20" s="24"/>
      <c r="E20" s="24"/>
      <c r="F20" s="25"/>
      <c r="G20" s="18">
        <v>1300000</v>
      </c>
    </row>
    <row r="21" spans="1:7" ht="15.75" outlineLevel="2">
      <c r="A21" s="3" t="s">
        <v>9</v>
      </c>
      <c r="B21" s="3" t="s">
        <v>35</v>
      </c>
      <c r="C21" s="8" t="s">
        <v>37</v>
      </c>
      <c r="D21" s="3" t="s">
        <v>38</v>
      </c>
      <c r="E21" s="3" t="s">
        <v>39</v>
      </c>
      <c r="F21" s="3" t="s">
        <v>40</v>
      </c>
      <c r="G21" s="19">
        <v>1300000</v>
      </c>
    </row>
    <row r="22" spans="1:7" ht="15.75" outlineLevel="1">
      <c r="A22" s="4" t="s">
        <v>9</v>
      </c>
      <c r="B22" s="6" t="s">
        <v>41</v>
      </c>
      <c r="C22" s="23" t="s">
        <v>42</v>
      </c>
      <c r="D22" s="24"/>
      <c r="E22" s="24"/>
      <c r="F22" s="25"/>
      <c r="G22" s="18">
        <v>17860900</v>
      </c>
    </row>
    <row r="23" spans="1:7" ht="25.5" outlineLevel="2">
      <c r="A23" s="3" t="s">
        <v>9</v>
      </c>
      <c r="B23" s="3" t="s">
        <v>41</v>
      </c>
      <c r="C23" s="8" t="s">
        <v>43</v>
      </c>
      <c r="D23" s="3" t="s">
        <v>44</v>
      </c>
      <c r="E23" s="3" t="s">
        <v>45</v>
      </c>
      <c r="F23" s="3" t="s">
        <v>46</v>
      </c>
      <c r="G23" s="19">
        <v>1510900</v>
      </c>
    </row>
    <row r="24" spans="1:7" ht="18" customHeight="1" outlineLevel="2">
      <c r="A24" s="3" t="s">
        <v>9</v>
      </c>
      <c r="B24" s="3" t="s">
        <v>41</v>
      </c>
      <c r="C24" s="8" t="s">
        <v>18</v>
      </c>
      <c r="D24" s="3" t="s">
        <v>19</v>
      </c>
      <c r="E24" s="3" t="s">
        <v>14</v>
      </c>
      <c r="F24" s="3" t="s">
        <v>15</v>
      </c>
      <c r="G24" s="19">
        <v>4250000</v>
      </c>
    </row>
    <row r="25" spans="1:7" ht="42.75" customHeight="1" outlineLevel="2">
      <c r="A25" s="3" t="s">
        <v>9</v>
      </c>
      <c r="B25" s="3" t="s">
        <v>41</v>
      </c>
      <c r="C25" s="8" t="s">
        <v>47</v>
      </c>
      <c r="D25" s="3" t="s">
        <v>48</v>
      </c>
      <c r="E25" s="3" t="s">
        <v>14</v>
      </c>
      <c r="F25" s="3" t="s">
        <v>15</v>
      </c>
      <c r="G25" s="19">
        <v>12100000</v>
      </c>
    </row>
    <row r="26" spans="1:7" ht="19.5" customHeight="1">
      <c r="A26" s="4" t="s">
        <v>16</v>
      </c>
      <c r="B26" s="6" t="s">
        <v>1</v>
      </c>
      <c r="C26" s="29" t="s">
        <v>249</v>
      </c>
      <c r="D26" s="30"/>
      <c r="E26" s="30"/>
      <c r="F26" s="31"/>
      <c r="G26" s="18">
        <f>G27+G35</f>
        <v>17835100</v>
      </c>
    </row>
    <row r="27" spans="1:7" ht="15.75" outlineLevel="1">
      <c r="A27" s="4" t="s">
        <v>16</v>
      </c>
      <c r="B27" s="6" t="s">
        <v>10</v>
      </c>
      <c r="C27" s="29" t="s">
        <v>49</v>
      </c>
      <c r="D27" s="30"/>
      <c r="E27" s="30"/>
      <c r="F27" s="31"/>
      <c r="G27" s="18">
        <f>SUM(G28:G34)</f>
        <v>15225100</v>
      </c>
    </row>
    <row r="28" spans="1:7" ht="70.5" customHeight="1" outlineLevel="2">
      <c r="A28" s="3" t="s">
        <v>16</v>
      </c>
      <c r="B28" s="3" t="s">
        <v>10</v>
      </c>
      <c r="C28" s="8" t="s">
        <v>50</v>
      </c>
      <c r="D28" s="3" t="s">
        <v>51</v>
      </c>
      <c r="E28" s="3" t="s">
        <v>52</v>
      </c>
      <c r="F28" s="3" t="s">
        <v>53</v>
      </c>
      <c r="G28" s="19">
        <v>4265700</v>
      </c>
    </row>
    <row r="29" spans="1:7" ht="36.75" customHeight="1" outlineLevel="2">
      <c r="A29" s="3" t="s">
        <v>16</v>
      </c>
      <c r="B29" s="3" t="s">
        <v>10</v>
      </c>
      <c r="C29" s="8" t="s">
        <v>54</v>
      </c>
      <c r="D29" s="3" t="s">
        <v>55</v>
      </c>
      <c r="E29" s="3" t="s">
        <v>52</v>
      </c>
      <c r="F29" s="3" t="s">
        <v>53</v>
      </c>
      <c r="G29" s="19">
        <v>8189200</v>
      </c>
    </row>
    <row r="30" spans="1:7" ht="38.25" customHeight="1" outlineLevel="2">
      <c r="A30" s="3" t="s">
        <v>16</v>
      </c>
      <c r="B30" s="3" t="s">
        <v>10</v>
      </c>
      <c r="C30" s="8" t="s">
        <v>56</v>
      </c>
      <c r="D30" s="3" t="s">
        <v>57</v>
      </c>
      <c r="E30" s="3" t="s">
        <v>52</v>
      </c>
      <c r="F30" s="3" t="s">
        <v>53</v>
      </c>
      <c r="G30" s="19">
        <v>2097200</v>
      </c>
    </row>
    <row r="31" spans="1:7" ht="37.5" customHeight="1" outlineLevel="2">
      <c r="A31" s="3" t="s">
        <v>16</v>
      </c>
      <c r="B31" s="3" t="s">
        <v>10</v>
      </c>
      <c r="C31" s="8" t="s">
        <v>58</v>
      </c>
      <c r="D31" s="3" t="s">
        <v>59</v>
      </c>
      <c r="E31" s="3" t="s">
        <v>52</v>
      </c>
      <c r="F31" s="3" t="s">
        <v>53</v>
      </c>
      <c r="G31" s="19">
        <v>15000</v>
      </c>
    </row>
    <row r="32" spans="1:7" ht="42" customHeight="1" outlineLevel="2">
      <c r="A32" s="3" t="s">
        <v>16</v>
      </c>
      <c r="B32" s="3" t="s">
        <v>10</v>
      </c>
      <c r="C32" s="8" t="s">
        <v>60</v>
      </c>
      <c r="D32" s="3" t="s">
        <v>61</v>
      </c>
      <c r="E32" s="3" t="s">
        <v>52</v>
      </c>
      <c r="F32" s="3" t="s">
        <v>53</v>
      </c>
      <c r="G32" s="19">
        <v>200000</v>
      </c>
    </row>
    <row r="33" spans="1:7" ht="39" customHeight="1" outlineLevel="2">
      <c r="A33" s="3" t="s">
        <v>16</v>
      </c>
      <c r="B33" s="3" t="s">
        <v>10</v>
      </c>
      <c r="C33" s="8" t="s">
        <v>62</v>
      </c>
      <c r="D33" s="3" t="s">
        <v>63</v>
      </c>
      <c r="E33" s="3" t="s">
        <v>52</v>
      </c>
      <c r="F33" s="3" t="s">
        <v>53</v>
      </c>
      <c r="G33" s="19">
        <v>50000</v>
      </c>
    </row>
    <row r="34" spans="1:7" ht="47.25" customHeight="1" outlineLevel="2">
      <c r="A34" s="3" t="s">
        <v>16</v>
      </c>
      <c r="B34" s="3" t="s">
        <v>10</v>
      </c>
      <c r="C34" s="8" t="s">
        <v>64</v>
      </c>
      <c r="D34" s="3" t="s">
        <v>65</v>
      </c>
      <c r="E34" s="3" t="s">
        <v>66</v>
      </c>
      <c r="F34" s="3" t="s">
        <v>67</v>
      </c>
      <c r="G34" s="19">
        <v>408000</v>
      </c>
    </row>
    <row r="35" spans="1:7" ht="29.25" customHeight="1" outlineLevel="1">
      <c r="A35" s="4" t="s">
        <v>16</v>
      </c>
      <c r="B35" s="6" t="s">
        <v>68</v>
      </c>
      <c r="C35" s="23" t="s">
        <v>69</v>
      </c>
      <c r="D35" s="24"/>
      <c r="E35" s="24"/>
      <c r="F35" s="25"/>
      <c r="G35" s="18">
        <v>2610000</v>
      </c>
    </row>
    <row r="36" spans="1:7" ht="25.5" outlineLevel="2">
      <c r="A36" s="3" t="s">
        <v>16</v>
      </c>
      <c r="B36" s="3" t="s">
        <v>68</v>
      </c>
      <c r="C36" s="8" t="s">
        <v>70</v>
      </c>
      <c r="D36" s="3" t="s">
        <v>71</v>
      </c>
      <c r="E36" s="3" t="s">
        <v>45</v>
      </c>
      <c r="F36" s="3" t="s">
        <v>46</v>
      </c>
      <c r="G36" s="19">
        <v>2610000</v>
      </c>
    </row>
    <row r="37" spans="1:7" ht="15.75">
      <c r="A37" s="4" t="s">
        <v>22</v>
      </c>
      <c r="B37" s="6" t="s">
        <v>1</v>
      </c>
      <c r="C37" s="23" t="s">
        <v>250</v>
      </c>
      <c r="D37" s="24"/>
      <c r="E37" s="24"/>
      <c r="F37" s="25"/>
      <c r="G37" s="18">
        <v>1693500</v>
      </c>
    </row>
    <row r="38" spans="1:7" ht="15.75" outlineLevel="1">
      <c r="A38" s="4" t="s">
        <v>22</v>
      </c>
      <c r="B38" s="6" t="s">
        <v>35</v>
      </c>
      <c r="C38" s="23" t="s">
        <v>72</v>
      </c>
      <c r="D38" s="24"/>
      <c r="E38" s="24"/>
      <c r="F38" s="25"/>
      <c r="G38" s="18">
        <f>SUM(G39:G41)</f>
        <v>1693500</v>
      </c>
    </row>
    <row r="39" spans="1:7" ht="38.25" outlineLevel="2">
      <c r="A39" s="3" t="s">
        <v>22</v>
      </c>
      <c r="B39" s="3" t="s">
        <v>35</v>
      </c>
      <c r="C39" s="8" t="s">
        <v>73</v>
      </c>
      <c r="D39" s="3" t="s">
        <v>74</v>
      </c>
      <c r="E39" s="3" t="s">
        <v>75</v>
      </c>
      <c r="F39" s="3" t="s">
        <v>76</v>
      </c>
      <c r="G39" s="19">
        <v>5000</v>
      </c>
    </row>
    <row r="40" spans="1:7" ht="25.5" outlineLevel="2">
      <c r="A40" s="3" t="s">
        <v>22</v>
      </c>
      <c r="B40" s="3" t="s">
        <v>35</v>
      </c>
      <c r="C40" s="8" t="s">
        <v>77</v>
      </c>
      <c r="D40" s="3" t="s">
        <v>78</v>
      </c>
      <c r="E40" s="3" t="s">
        <v>14</v>
      </c>
      <c r="F40" s="3" t="s">
        <v>15</v>
      </c>
      <c r="G40" s="19">
        <v>997000</v>
      </c>
    </row>
    <row r="41" spans="1:7" ht="25.5" outlineLevel="2">
      <c r="A41" s="3" t="s">
        <v>22</v>
      </c>
      <c r="B41" s="3" t="s">
        <v>35</v>
      </c>
      <c r="C41" s="8" t="s">
        <v>79</v>
      </c>
      <c r="D41" s="3" t="s">
        <v>80</v>
      </c>
      <c r="E41" s="3" t="s">
        <v>75</v>
      </c>
      <c r="F41" s="3" t="s">
        <v>76</v>
      </c>
      <c r="G41" s="19">
        <v>691500</v>
      </c>
    </row>
    <row r="42" spans="1:7" ht="15.75">
      <c r="A42" s="4" t="s">
        <v>81</v>
      </c>
      <c r="B42" s="6" t="s">
        <v>1</v>
      </c>
      <c r="C42" s="23" t="s">
        <v>252</v>
      </c>
      <c r="D42" s="24"/>
      <c r="E42" s="24"/>
      <c r="F42" s="25"/>
      <c r="G42" s="18">
        <f>G43+G46+G50+G58</f>
        <v>45340641.09</v>
      </c>
    </row>
    <row r="43" spans="1:7" ht="15.75" outlineLevel="1">
      <c r="A43" s="16" t="s">
        <v>81</v>
      </c>
      <c r="B43" s="17" t="s">
        <v>9</v>
      </c>
      <c r="C43" s="32" t="s">
        <v>82</v>
      </c>
      <c r="D43" s="33"/>
      <c r="E43" s="33"/>
      <c r="F43" s="34"/>
      <c r="G43" s="20">
        <f>SUM(G44:G45)</f>
        <v>915100</v>
      </c>
    </row>
    <row r="44" spans="1:7" s="13" customFormat="1" ht="25.5" outlineLevel="1">
      <c r="A44" s="3" t="s">
        <v>81</v>
      </c>
      <c r="B44" s="3" t="s">
        <v>9</v>
      </c>
      <c r="C44" s="3" t="s">
        <v>264</v>
      </c>
      <c r="D44" s="3" t="s">
        <v>265</v>
      </c>
      <c r="E44" s="3" t="s">
        <v>85</v>
      </c>
      <c r="F44" s="3" t="s">
        <v>86</v>
      </c>
      <c r="G44" s="19">
        <v>615100</v>
      </c>
    </row>
    <row r="45" spans="1:7" ht="54.75" customHeight="1" outlineLevel="2">
      <c r="A45" s="14" t="s">
        <v>81</v>
      </c>
      <c r="B45" s="14" t="s">
        <v>9</v>
      </c>
      <c r="C45" s="15" t="s">
        <v>83</v>
      </c>
      <c r="D45" s="14" t="s">
        <v>84</v>
      </c>
      <c r="E45" s="14" t="s">
        <v>85</v>
      </c>
      <c r="F45" s="14" t="s">
        <v>86</v>
      </c>
      <c r="G45" s="21">
        <v>300000</v>
      </c>
    </row>
    <row r="46" spans="1:7" ht="15.75" outlineLevel="1">
      <c r="A46" s="4" t="s">
        <v>81</v>
      </c>
      <c r="B46" s="6" t="s">
        <v>10</v>
      </c>
      <c r="C46" s="23" t="s">
        <v>87</v>
      </c>
      <c r="D46" s="24"/>
      <c r="E46" s="24"/>
      <c r="F46" s="25"/>
      <c r="G46" s="18">
        <f>SUM(G47:G49)</f>
        <v>5717649.62</v>
      </c>
    </row>
    <row r="47" spans="1:7" ht="38.25" outlineLevel="2">
      <c r="A47" s="3" t="s">
        <v>81</v>
      </c>
      <c r="B47" s="3" t="s">
        <v>10</v>
      </c>
      <c r="C47" s="8" t="s">
        <v>260</v>
      </c>
      <c r="D47" s="3" t="s">
        <v>262</v>
      </c>
      <c r="E47" s="3" t="s">
        <v>85</v>
      </c>
      <c r="F47" s="3" t="s">
        <v>86</v>
      </c>
      <c r="G47" s="19">
        <v>2084900</v>
      </c>
    </row>
    <row r="48" spans="1:7" ht="54.75" customHeight="1" outlineLevel="2">
      <c r="A48" s="3" t="s">
        <v>81</v>
      </c>
      <c r="B48" s="3" t="s">
        <v>10</v>
      </c>
      <c r="C48" s="8" t="s">
        <v>261</v>
      </c>
      <c r="D48" s="3" t="s">
        <v>263</v>
      </c>
      <c r="E48" s="3" t="s">
        <v>85</v>
      </c>
      <c r="F48" s="3" t="s">
        <v>86</v>
      </c>
      <c r="G48" s="19">
        <v>1900000</v>
      </c>
    </row>
    <row r="49" spans="1:7" ht="26.25" customHeight="1" outlineLevel="2">
      <c r="A49" s="3" t="s">
        <v>81</v>
      </c>
      <c r="B49" s="3" t="s">
        <v>10</v>
      </c>
      <c r="C49" s="8" t="s">
        <v>88</v>
      </c>
      <c r="D49" s="3" t="s">
        <v>89</v>
      </c>
      <c r="E49" s="3" t="s">
        <v>14</v>
      </c>
      <c r="F49" s="3" t="s">
        <v>15</v>
      </c>
      <c r="G49" s="19">
        <v>1732749.62</v>
      </c>
    </row>
    <row r="50" spans="1:7" ht="15.75" outlineLevel="1">
      <c r="A50" s="4" t="s">
        <v>81</v>
      </c>
      <c r="B50" s="6" t="s">
        <v>16</v>
      </c>
      <c r="C50" s="23" t="s">
        <v>92</v>
      </c>
      <c r="D50" s="24"/>
      <c r="E50" s="24"/>
      <c r="F50" s="25"/>
      <c r="G50" s="18">
        <f>SUM(G51:G57)</f>
        <v>20335928.86</v>
      </c>
    </row>
    <row r="51" spans="1:7" ht="24.75" customHeight="1" outlineLevel="2">
      <c r="A51" s="3" t="s">
        <v>81</v>
      </c>
      <c r="B51" s="3" t="s">
        <v>16</v>
      </c>
      <c r="C51" s="8" t="s">
        <v>93</v>
      </c>
      <c r="D51" s="3" t="s">
        <v>94</v>
      </c>
      <c r="E51" s="3" t="s">
        <v>14</v>
      </c>
      <c r="F51" s="3" t="s">
        <v>15</v>
      </c>
      <c r="G51" s="19">
        <v>2515106.5</v>
      </c>
    </row>
    <row r="52" spans="1:7" ht="68.25" customHeight="1" outlineLevel="2">
      <c r="A52" s="3" t="s">
        <v>81</v>
      </c>
      <c r="B52" s="3" t="s">
        <v>16</v>
      </c>
      <c r="C52" s="8" t="s">
        <v>93</v>
      </c>
      <c r="D52" s="3" t="s">
        <v>94</v>
      </c>
      <c r="E52" s="3" t="s">
        <v>95</v>
      </c>
      <c r="F52" s="3" t="s">
        <v>96</v>
      </c>
      <c r="G52" s="19">
        <v>3300000</v>
      </c>
    </row>
    <row r="53" spans="1:7" ht="39.75" customHeight="1" outlineLevel="2">
      <c r="A53" s="3" t="s">
        <v>81</v>
      </c>
      <c r="B53" s="3" t="s">
        <v>16</v>
      </c>
      <c r="C53" s="8" t="s">
        <v>90</v>
      </c>
      <c r="D53" s="3" t="s">
        <v>91</v>
      </c>
      <c r="E53" s="3" t="s">
        <v>14</v>
      </c>
      <c r="F53" s="3" t="s">
        <v>15</v>
      </c>
      <c r="G53" s="19">
        <v>8363133.4</v>
      </c>
    </row>
    <row r="54" spans="1:7" ht="68.25" customHeight="1" outlineLevel="2">
      <c r="A54" s="3" t="s">
        <v>81</v>
      </c>
      <c r="B54" s="3" t="s">
        <v>16</v>
      </c>
      <c r="C54" s="8" t="s">
        <v>97</v>
      </c>
      <c r="D54" s="3" t="s">
        <v>98</v>
      </c>
      <c r="E54" s="3" t="s">
        <v>14</v>
      </c>
      <c r="F54" s="3" t="s">
        <v>15</v>
      </c>
      <c r="G54" s="19">
        <v>1005200</v>
      </c>
    </row>
    <row r="55" spans="1:7" ht="18" customHeight="1" outlineLevel="2">
      <c r="A55" s="3" t="s">
        <v>81</v>
      </c>
      <c r="B55" s="3" t="s">
        <v>16</v>
      </c>
      <c r="C55" s="8" t="s">
        <v>99</v>
      </c>
      <c r="D55" s="3" t="s">
        <v>100</v>
      </c>
      <c r="E55" s="3" t="s">
        <v>14</v>
      </c>
      <c r="F55" s="3" t="s">
        <v>15</v>
      </c>
      <c r="G55" s="19">
        <v>2692077</v>
      </c>
    </row>
    <row r="56" spans="1:7" ht="18.75" customHeight="1" outlineLevel="2">
      <c r="A56" s="3" t="s">
        <v>81</v>
      </c>
      <c r="B56" s="3" t="s">
        <v>16</v>
      </c>
      <c r="C56" s="8" t="s">
        <v>101</v>
      </c>
      <c r="D56" s="3" t="s">
        <v>102</v>
      </c>
      <c r="E56" s="3" t="s">
        <v>14</v>
      </c>
      <c r="F56" s="3" t="s">
        <v>15</v>
      </c>
      <c r="G56" s="19">
        <v>746313.03</v>
      </c>
    </row>
    <row r="57" spans="1:7" ht="28.5" customHeight="1" outlineLevel="2">
      <c r="A57" s="3" t="s">
        <v>81</v>
      </c>
      <c r="B57" s="3" t="s">
        <v>16</v>
      </c>
      <c r="C57" s="8" t="s">
        <v>103</v>
      </c>
      <c r="D57" s="3" t="s">
        <v>104</v>
      </c>
      <c r="E57" s="3" t="s">
        <v>14</v>
      </c>
      <c r="F57" s="3" t="s">
        <v>15</v>
      </c>
      <c r="G57" s="19">
        <v>1714098.93</v>
      </c>
    </row>
    <row r="58" spans="1:7" ht="15.75" outlineLevel="1">
      <c r="A58" s="4" t="s">
        <v>81</v>
      </c>
      <c r="B58" s="6" t="s">
        <v>81</v>
      </c>
      <c r="C58" s="23" t="s">
        <v>105</v>
      </c>
      <c r="D58" s="24"/>
      <c r="E58" s="24"/>
      <c r="F58" s="25"/>
      <c r="G58" s="18">
        <f>SUM(G59:G63)</f>
        <v>18371962.61</v>
      </c>
    </row>
    <row r="59" spans="1:7" ht="25.5" outlineLevel="2">
      <c r="A59" s="3" t="s">
        <v>81</v>
      </c>
      <c r="B59" s="3" t="s">
        <v>81</v>
      </c>
      <c r="C59" s="8" t="s">
        <v>106</v>
      </c>
      <c r="D59" s="3" t="s">
        <v>71</v>
      </c>
      <c r="E59" s="3" t="s">
        <v>45</v>
      </c>
      <c r="F59" s="3" t="s">
        <v>46</v>
      </c>
      <c r="G59" s="19">
        <v>6458357.74</v>
      </c>
    </row>
    <row r="60" spans="1:7" ht="42" customHeight="1" outlineLevel="2">
      <c r="A60" s="3" t="s">
        <v>81</v>
      </c>
      <c r="B60" s="3" t="s">
        <v>81</v>
      </c>
      <c r="C60" s="8" t="s">
        <v>73</v>
      </c>
      <c r="D60" s="3" t="s">
        <v>74</v>
      </c>
      <c r="E60" s="3" t="s">
        <v>75</v>
      </c>
      <c r="F60" s="3" t="s">
        <v>76</v>
      </c>
      <c r="G60" s="19">
        <v>6239130.8</v>
      </c>
    </row>
    <row r="61" spans="1:7" ht="25.5" outlineLevel="2">
      <c r="A61" s="3" t="s">
        <v>81</v>
      </c>
      <c r="B61" s="3" t="s">
        <v>81</v>
      </c>
      <c r="C61" s="8" t="s">
        <v>79</v>
      </c>
      <c r="D61" s="3" t="s">
        <v>80</v>
      </c>
      <c r="E61" s="3" t="s">
        <v>75</v>
      </c>
      <c r="F61" s="3" t="s">
        <v>76</v>
      </c>
      <c r="G61" s="19">
        <v>5492959</v>
      </c>
    </row>
    <row r="62" spans="1:7" ht="42.75" customHeight="1" outlineLevel="2">
      <c r="A62" s="3" t="s">
        <v>81</v>
      </c>
      <c r="B62" s="3" t="s">
        <v>81</v>
      </c>
      <c r="C62" s="8" t="s">
        <v>107</v>
      </c>
      <c r="D62" s="3" t="s">
        <v>108</v>
      </c>
      <c r="E62" s="3" t="s">
        <v>75</v>
      </c>
      <c r="F62" s="3" t="s">
        <v>76</v>
      </c>
      <c r="G62" s="19">
        <v>22262</v>
      </c>
    </row>
    <row r="63" spans="1:7" ht="25.5" outlineLevel="2">
      <c r="A63" s="3" t="s">
        <v>81</v>
      </c>
      <c r="B63" s="3" t="s">
        <v>81</v>
      </c>
      <c r="C63" s="8" t="s">
        <v>109</v>
      </c>
      <c r="D63" s="3" t="s">
        <v>110</v>
      </c>
      <c r="E63" s="3" t="s">
        <v>75</v>
      </c>
      <c r="F63" s="3" t="s">
        <v>76</v>
      </c>
      <c r="G63" s="19">
        <v>159253.07</v>
      </c>
    </row>
    <row r="64" spans="1:7" ht="15.75">
      <c r="A64" s="4" t="s">
        <v>29</v>
      </c>
      <c r="B64" s="6" t="s">
        <v>1</v>
      </c>
      <c r="C64" s="23" t="s">
        <v>253</v>
      </c>
      <c r="D64" s="24"/>
      <c r="E64" s="24"/>
      <c r="F64" s="25"/>
      <c r="G64" s="18">
        <f>G65+G67</f>
        <v>1000000</v>
      </c>
    </row>
    <row r="65" spans="1:7" ht="15.75" outlineLevel="1">
      <c r="A65" s="4" t="s">
        <v>29</v>
      </c>
      <c r="B65" s="6" t="s">
        <v>16</v>
      </c>
      <c r="C65" s="23" t="s">
        <v>111</v>
      </c>
      <c r="D65" s="24"/>
      <c r="E65" s="24"/>
      <c r="F65" s="25"/>
      <c r="G65" s="18">
        <v>500000</v>
      </c>
    </row>
    <row r="66" spans="1:7" ht="25.5" outlineLevel="2">
      <c r="A66" s="3" t="s">
        <v>29</v>
      </c>
      <c r="B66" s="3" t="s">
        <v>16</v>
      </c>
      <c r="C66" s="3" t="s">
        <v>112</v>
      </c>
      <c r="D66" s="3" t="s">
        <v>113</v>
      </c>
      <c r="E66" s="3" t="s">
        <v>14</v>
      </c>
      <c r="F66" s="3" t="s">
        <v>15</v>
      </c>
      <c r="G66" s="19">
        <v>500000</v>
      </c>
    </row>
    <row r="67" spans="1:7" ht="15.75" outlineLevel="1">
      <c r="A67" s="4" t="s">
        <v>29</v>
      </c>
      <c r="B67" s="6" t="s">
        <v>81</v>
      </c>
      <c r="C67" s="23" t="s">
        <v>114</v>
      </c>
      <c r="D67" s="24"/>
      <c r="E67" s="24"/>
      <c r="F67" s="25"/>
      <c r="G67" s="18">
        <v>500000</v>
      </c>
    </row>
    <row r="68" spans="1:7" ht="57" customHeight="1" outlineLevel="2">
      <c r="A68" s="3" t="s">
        <v>29</v>
      </c>
      <c r="B68" s="3" t="s">
        <v>81</v>
      </c>
      <c r="C68" s="8" t="s">
        <v>115</v>
      </c>
      <c r="D68" s="3" t="s">
        <v>116</v>
      </c>
      <c r="E68" s="3" t="s">
        <v>75</v>
      </c>
      <c r="F68" s="3" t="s">
        <v>76</v>
      </c>
      <c r="G68" s="19">
        <v>500000</v>
      </c>
    </row>
    <row r="69" spans="1:7" ht="15.75">
      <c r="A69" s="4" t="s">
        <v>117</v>
      </c>
      <c r="B69" s="6" t="s">
        <v>1</v>
      </c>
      <c r="C69" s="23" t="s">
        <v>254</v>
      </c>
      <c r="D69" s="24"/>
      <c r="E69" s="24"/>
      <c r="F69" s="25"/>
      <c r="G69" s="18">
        <f>G70+G75+G90+G93</f>
        <v>195108874.42000002</v>
      </c>
    </row>
    <row r="70" spans="1:7" ht="15.75" outlineLevel="1">
      <c r="A70" s="4" t="s">
        <v>117</v>
      </c>
      <c r="B70" s="6" t="s">
        <v>9</v>
      </c>
      <c r="C70" s="23" t="s">
        <v>118</v>
      </c>
      <c r="D70" s="24"/>
      <c r="E70" s="24"/>
      <c r="F70" s="25"/>
      <c r="G70" s="18">
        <f>SUM(G71:G74)</f>
        <v>59114481.07</v>
      </c>
    </row>
    <row r="71" spans="1:7" ht="25.5" outlineLevel="2">
      <c r="A71" s="3" t="s">
        <v>117</v>
      </c>
      <c r="B71" s="3" t="s">
        <v>9</v>
      </c>
      <c r="C71" s="8" t="s">
        <v>119</v>
      </c>
      <c r="D71" s="3" t="s">
        <v>71</v>
      </c>
      <c r="E71" s="3" t="s">
        <v>45</v>
      </c>
      <c r="F71" s="3" t="s">
        <v>46</v>
      </c>
      <c r="G71" s="19">
        <v>51611013.72</v>
      </c>
    </row>
    <row r="72" spans="1:7" ht="38.25" outlineLevel="2">
      <c r="A72" s="3" t="s">
        <v>117</v>
      </c>
      <c r="B72" s="3" t="s">
        <v>9</v>
      </c>
      <c r="C72" s="8" t="s">
        <v>119</v>
      </c>
      <c r="D72" s="3" t="s">
        <v>71</v>
      </c>
      <c r="E72" s="3" t="s">
        <v>120</v>
      </c>
      <c r="F72" s="3" t="s">
        <v>121</v>
      </c>
      <c r="G72" s="19">
        <v>4319000</v>
      </c>
    </row>
    <row r="73" spans="1:7" ht="70.5" customHeight="1" outlineLevel="2">
      <c r="A73" s="3" t="s">
        <v>117</v>
      </c>
      <c r="B73" s="3" t="s">
        <v>9</v>
      </c>
      <c r="C73" s="8" t="s">
        <v>119</v>
      </c>
      <c r="D73" s="3" t="s">
        <v>71</v>
      </c>
      <c r="E73" s="3" t="s">
        <v>95</v>
      </c>
      <c r="F73" s="3" t="s">
        <v>96</v>
      </c>
      <c r="G73" s="19">
        <v>2124140</v>
      </c>
    </row>
    <row r="74" spans="1:7" ht="25.5" outlineLevel="2">
      <c r="A74" s="3" t="s">
        <v>117</v>
      </c>
      <c r="B74" s="3" t="s">
        <v>9</v>
      </c>
      <c r="C74" s="8" t="s">
        <v>119</v>
      </c>
      <c r="D74" s="3" t="s">
        <v>71</v>
      </c>
      <c r="E74" s="3" t="s">
        <v>122</v>
      </c>
      <c r="F74" s="3" t="s">
        <v>123</v>
      </c>
      <c r="G74" s="19">
        <v>1060327.35</v>
      </c>
    </row>
    <row r="75" spans="1:7" ht="15.75" outlineLevel="1">
      <c r="A75" s="4" t="s">
        <v>117</v>
      </c>
      <c r="B75" s="6" t="s">
        <v>10</v>
      </c>
      <c r="C75" s="23" t="s">
        <v>124</v>
      </c>
      <c r="D75" s="24"/>
      <c r="E75" s="24"/>
      <c r="F75" s="25"/>
      <c r="G75" s="18">
        <f>SUM(G76:G89)</f>
        <v>128362892.05000001</v>
      </c>
    </row>
    <row r="76" spans="1:7" ht="25.5" outlineLevel="2">
      <c r="A76" s="3" t="s">
        <v>117</v>
      </c>
      <c r="B76" s="3" t="s">
        <v>10</v>
      </c>
      <c r="C76" s="8" t="s">
        <v>125</v>
      </c>
      <c r="D76" s="3" t="s">
        <v>71</v>
      </c>
      <c r="E76" s="3" t="s">
        <v>45</v>
      </c>
      <c r="F76" s="3" t="s">
        <v>46</v>
      </c>
      <c r="G76" s="19">
        <v>8825816.49</v>
      </c>
    </row>
    <row r="77" spans="1:7" ht="73.5" customHeight="1" outlineLevel="2">
      <c r="A77" s="3" t="s">
        <v>117</v>
      </c>
      <c r="B77" s="3" t="s">
        <v>10</v>
      </c>
      <c r="C77" s="8" t="s">
        <v>125</v>
      </c>
      <c r="D77" s="3" t="s">
        <v>71</v>
      </c>
      <c r="E77" s="3" t="s">
        <v>95</v>
      </c>
      <c r="F77" s="3" t="s">
        <v>96</v>
      </c>
      <c r="G77" s="19">
        <v>5218480.98</v>
      </c>
    </row>
    <row r="78" spans="1:7" ht="40.5" customHeight="1" outlineLevel="2">
      <c r="A78" s="3" t="s">
        <v>117</v>
      </c>
      <c r="B78" s="3" t="s">
        <v>10</v>
      </c>
      <c r="C78" s="8" t="s">
        <v>125</v>
      </c>
      <c r="D78" s="3" t="s">
        <v>71</v>
      </c>
      <c r="E78" s="3" t="s">
        <v>126</v>
      </c>
      <c r="F78" s="3" t="s">
        <v>127</v>
      </c>
      <c r="G78" s="19">
        <v>173731.55</v>
      </c>
    </row>
    <row r="79" spans="1:7" ht="30" customHeight="1" outlineLevel="2">
      <c r="A79" s="3" t="s">
        <v>117</v>
      </c>
      <c r="B79" s="3" t="s">
        <v>10</v>
      </c>
      <c r="C79" s="8" t="s">
        <v>125</v>
      </c>
      <c r="D79" s="3" t="s">
        <v>71</v>
      </c>
      <c r="E79" s="3" t="s">
        <v>128</v>
      </c>
      <c r="F79" s="3" t="s">
        <v>129</v>
      </c>
      <c r="G79" s="19">
        <v>30800</v>
      </c>
    </row>
    <row r="80" spans="1:7" ht="61.5" customHeight="1" outlineLevel="2">
      <c r="A80" s="3" t="s">
        <v>117</v>
      </c>
      <c r="B80" s="3" t="s">
        <v>10</v>
      </c>
      <c r="C80" s="8" t="s">
        <v>130</v>
      </c>
      <c r="D80" s="3" t="s">
        <v>131</v>
      </c>
      <c r="E80" s="3" t="s">
        <v>45</v>
      </c>
      <c r="F80" s="3" t="s">
        <v>46</v>
      </c>
      <c r="G80" s="19">
        <v>1654150.4</v>
      </c>
    </row>
    <row r="81" spans="1:7" ht="62.25" customHeight="1" outlineLevel="2">
      <c r="A81" s="3" t="s">
        <v>117</v>
      </c>
      <c r="B81" s="3" t="s">
        <v>10</v>
      </c>
      <c r="C81" s="8" t="s">
        <v>132</v>
      </c>
      <c r="D81" s="3" t="s">
        <v>133</v>
      </c>
      <c r="E81" s="3" t="s">
        <v>45</v>
      </c>
      <c r="F81" s="3" t="s">
        <v>46</v>
      </c>
      <c r="G81" s="19">
        <v>57904206.91</v>
      </c>
    </row>
    <row r="82" spans="1:7" ht="25.5" outlineLevel="2">
      <c r="A82" s="3" t="s">
        <v>117</v>
      </c>
      <c r="B82" s="3" t="s">
        <v>10</v>
      </c>
      <c r="C82" s="8" t="s">
        <v>134</v>
      </c>
      <c r="D82" s="3" t="s">
        <v>71</v>
      </c>
      <c r="E82" s="3" t="s">
        <v>45</v>
      </c>
      <c r="F82" s="3" t="s">
        <v>46</v>
      </c>
      <c r="G82" s="19">
        <v>21736898.96</v>
      </c>
    </row>
    <row r="83" spans="1:7" ht="71.25" customHeight="1" outlineLevel="2">
      <c r="A83" s="3" t="s">
        <v>117</v>
      </c>
      <c r="B83" s="3" t="s">
        <v>10</v>
      </c>
      <c r="C83" s="8" t="s">
        <v>134</v>
      </c>
      <c r="D83" s="3" t="s">
        <v>71</v>
      </c>
      <c r="E83" s="3" t="s">
        <v>95</v>
      </c>
      <c r="F83" s="3" t="s">
        <v>96</v>
      </c>
      <c r="G83" s="19">
        <v>547520</v>
      </c>
    </row>
    <row r="84" spans="1:7" ht="38.25" outlineLevel="2">
      <c r="A84" s="3" t="s">
        <v>117</v>
      </c>
      <c r="B84" s="3" t="s">
        <v>10</v>
      </c>
      <c r="C84" s="8" t="s">
        <v>135</v>
      </c>
      <c r="D84" s="3" t="s">
        <v>71</v>
      </c>
      <c r="E84" s="3" t="s">
        <v>126</v>
      </c>
      <c r="F84" s="3" t="s">
        <v>127</v>
      </c>
      <c r="G84" s="19">
        <v>22500</v>
      </c>
    </row>
    <row r="85" spans="1:7" ht="25.5" outlineLevel="2">
      <c r="A85" s="3" t="s">
        <v>117</v>
      </c>
      <c r="B85" s="3" t="s">
        <v>10</v>
      </c>
      <c r="C85" s="8" t="s">
        <v>136</v>
      </c>
      <c r="D85" s="3" t="s">
        <v>137</v>
      </c>
      <c r="E85" s="3" t="s">
        <v>45</v>
      </c>
      <c r="F85" s="3" t="s">
        <v>46</v>
      </c>
      <c r="G85" s="19">
        <v>16647000</v>
      </c>
    </row>
    <row r="86" spans="1:7" ht="25.5" outlineLevel="2">
      <c r="A86" s="3" t="s">
        <v>117</v>
      </c>
      <c r="B86" s="3" t="s">
        <v>10</v>
      </c>
      <c r="C86" s="8" t="s">
        <v>138</v>
      </c>
      <c r="D86" s="3" t="s">
        <v>71</v>
      </c>
      <c r="E86" s="3" t="s">
        <v>45</v>
      </c>
      <c r="F86" s="3" t="s">
        <v>46</v>
      </c>
      <c r="G86" s="19">
        <v>90951.59</v>
      </c>
    </row>
    <row r="87" spans="1:7" ht="38.25" outlineLevel="2">
      <c r="A87" s="3" t="s">
        <v>117</v>
      </c>
      <c r="B87" s="3" t="s">
        <v>10</v>
      </c>
      <c r="C87" s="8" t="s">
        <v>138</v>
      </c>
      <c r="D87" s="3" t="s">
        <v>71</v>
      </c>
      <c r="E87" s="3" t="s">
        <v>126</v>
      </c>
      <c r="F87" s="3" t="s">
        <v>127</v>
      </c>
      <c r="G87" s="19">
        <v>35939.29</v>
      </c>
    </row>
    <row r="88" spans="1:7" ht="78.75" customHeight="1" outlineLevel="2">
      <c r="A88" s="3" t="s">
        <v>117</v>
      </c>
      <c r="B88" s="3" t="s">
        <v>10</v>
      </c>
      <c r="C88" s="8" t="s">
        <v>139</v>
      </c>
      <c r="D88" s="9" t="s">
        <v>140</v>
      </c>
      <c r="E88" s="3" t="s">
        <v>45</v>
      </c>
      <c r="F88" s="3" t="s">
        <v>46</v>
      </c>
      <c r="G88" s="19">
        <v>12406740.84</v>
      </c>
    </row>
    <row r="89" spans="1:7" ht="25.5" outlineLevel="2">
      <c r="A89" s="3" t="s">
        <v>117</v>
      </c>
      <c r="B89" s="3" t="s">
        <v>10</v>
      </c>
      <c r="C89" s="8" t="s">
        <v>141</v>
      </c>
      <c r="D89" s="3" t="s">
        <v>142</v>
      </c>
      <c r="E89" s="3" t="s">
        <v>45</v>
      </c>
      <c r="F89" s="3" t="s">
        <v>46</v>
      </c>
      <c r="G89" s="19">
        <v>3068155.04</v>
      </c>
    </row>
    <row r="90" spans="1:7" ht="15.75" outlineLevel="1">
      <c r="A90" s="4" t="s">
        <v>117</v>
      </c>
      <c r="B90" s="6" t="s">
        <v>117</v>
      </c>
      <c r="C90" s="23" t="s">
        <v>143</v>
      </c>
      <c r="D90" s="24"/>
      <c r="E90" s="24"/>
      <c r="F90" s="25"/>
      <c r="G90" s="18">
        <f>SUM(G91:G92)</f>
        <v>365004.8</v>
      </c>
    </row>
    <row r="91" spans="1:7" ht="25.5" outlineLevel="2">
      <c r="A91" s="3" t="s">
        <v>117</v>
      </c>
      <c r="B91" s="3" t="s">
        <v>117</v>
      </c>
      <c r="C91" s="3" t="s">
        <v>144</v>
      </c>
      <c r="D91" s="3" t="s">
        <v>145</v>
      </c>
      <c r="E91" s="3" t="s">
        <v>14</v>
      </c>
      <c r="F91" s="3" t="s">
        <v>15</v>
      </c>
      <c r="G91" s="19">
        <v>4.8</v>
      </c>
    </row>
    <row r="92" spans="1:7" ht="25.5" outlineLevel="2">
      <c r="A92" s="3" t="s">
        <v>117</v>
      </c>
      <c r="B92" s="3" t="s">
        <v>117</v>
      </c>
      <c r="C92" s="3" t="s">
        <v>146</v>
      </c>
      <c r="D92" s="3" t="s">
        <v>71</v>
      </c>
      <c r="E92" s="3" t="s">
        <v>45</v>
      </c>
      <c r="F92" s="3" t="s">
        <v>46</v>
      </c>
      <c r="G92" s="19">
        <v>365000</v>
      </c>
    </row>
    <row r="93" spans="1:7" ht="15.75" outlineLevel="1">
      <c r="A93" s="4" t="s">
        <v>117</v>
      </c>
      <c r="B93" s="6" t="s">
        <v>68</v>
      </c>
      <c r="C93" s="23" t="s">
        <v>147</v>
      </c>
      <c r="D93" s="24"/>
      <c r="E93" s="24"/>
      <c r="F93" s="25"/>
      <c r="G93" s="18">
        <f>SUM(G94:G95)</f>
        <v>7266496.5</v>
      </c>
    </row>
    <row r="94" spans="1:7" ht="25.5" outlineLevel="2">
      <c r="A94" s="3" t="s">
        <v>117</v>
      </c>
      <c r="B94" s="3" t="s">
        <v>68</v>
      </c>
      <c r="C94" s="3" t="s">
        <v>18</v>
      </c>
      <c r="D94" s="3" t="s">
        <v>19</v>
      </c>
      <c r="E94" s="3" t="s">
        <v>14</v>
      </c>
      <c r="F94" s="3" t="s">
        <v>15</v>
      </c>
      <c r="G94" s="19">
        <v>2281800</v>
      </c>
    </row>
    <row r="95" spans="1:7" ht="25.5" outlineLevel="2">
      <c r="A95" s="3" t="s">
        <v>117</v>
      </c>
      <c r="B95" s="3" t="s">
        <v>68</v>
      </c>
      <c r="C95" s="3" t="s">
        <v>148</v>
      </c>
      <c r="D95" s="3" t="s">
        <v>71</v>
      </c>
      <c r="E95" s="3" t="s">
        <v>45</v>
      </c>
      <c r="F95" s="3" t="s">
        <v>46</v>
      </c>
      <c r="G95" s="19">
        <v>4984696.5</v>
      </c>
    </row>
    <row r="96" spans="1:7" ht="17.25" customHeight="1">
      <c r="A96" s="4" t="s">
        <v>149</v>
      </c>
      <c r="B96" s="6" t="s">
        <v>1</v>
      </c>
      <c r="C96" s="23" t="s">
        <v>255</v>
      </c>
      <c r="D96" s="24"/>
      <c r="E96" s="24"/>
      <c r="F96" s="25"/>
      <c r="G96" s="18">
        <f>G97+G104</f>
        <v>10242131</v>
      </c>
    </row>
    <row r="97" spans="1:7" ht="15.75" outlineLevel="1">
      <c r="A97" s="4" t="s">
        <v>149</v>
      </c>
      <c r="B97" s="6" t="s">
        <v>9</v>
      </c>
      <c r="C97" s="23" t="s">
        <v>150</v>
      </c>
      <c r="D97" s="24"/>
      <c r="E97" s="24"/>
      <c r="F97" s="25"/>
      <c r="G97" s="18">
        <f>SUM(G98:G103)</f>
        <v>8917131</v>
      </c>
    </row>
    <row r="98" spans="1:7" ht="25.5" outlineLevel="2">
      <c r="A98" s="3" t="s">
        <v>149</v>
      </c>
      <c r="B98" s="3" t="s">
        <v>9</v>
      </c>
      <c r="C98" s="8" t="s">
        <v>151</v>
      </c>
      <c r="D98" s="3" t="s">
        <v>71</v>
      </c>
      <c r="E98" s="3" t="s">
        <v>45</v>
      </c>
      <c r="F98" s="3" t="s">
        <v>46</v>
      </c>
      <c r="G98" s="19">
        <v>5750000</v>
      </c>
    </row>
    <row r="99" spans="1:7" ht="25.5" outlineLevel="2">
      <c r="A99" s="3" t="s">
        <v>149</v>
      </c>
      <c r="B99" s="3" t="s">
        <v>9</v>
      </c>
      <c r="C99" s="8" t="s">
        <v>152</v>
      </c>
      <c r="D99" s="3" t="s">
        <v>71</v>
      </c>
      <c r="E99" s="3" t="s">
        <v>45</v>
      </c>
      <c r="F99" s="3" t="s">
        <v>46</v>
      </c>
      <c r="G99" s="19">
        <v>1268500</v>
      </c>
    </row>
    <row r="100" spans="1:7" ht="25.5" outlineLevel="2">
      <c r="A100" s="3" t="s">
        <v>149</v>
      </c>
      <c r="B100" s="3" t="s">
        <v>9</v>
      </c>
      <c r="C100" s="8" t="s">
        <v>153</v>
      </c>
      <c r="D100" s="3" t="s">
        <v>71</v>
      </c>
      <c r="E100" s="3" t="s">
        <v>45</v>
      </c>
      <c r="F100" s="3" t="s">
        <v>46</v>
      </c>
      <c r="G100" s="19">
        <v>1321131</v>
      </c>
    </row>
    <row r="101" spans="1:7" ht="38.25" outlineLevel="2">
      <c r="A101" s="3" t="s">
        <v>149</v>
      </c>
      <c r="B101" s="3" t="s">
        <v>9</v>
      </c>
      <c r="C101" s="8" t="s">
        <v>153</v>
      </c>
      <c r="D101" s="3" t="s">
        <v>71</v>
      </c>
      <c r="E101" s="3" t="s">
        <v>126</v>
      </c>
      <c r="F101" s="3" t="s">
        <v>127</v>
      </c>
      <c r="G101" s="19">
        <v>167000</v>
      </c>
    </row>
    <row r="102" spans="1:7" ht="38.25" outlineLevel="2">
      <c r="A102" s="3" t="s">
        <v>149</v>
      </c>
      <c r="B102" s="3" t="s">
        <v>9</v>
      </c>
      <c r="C102" s="8" t="s">
        <v>154</v>
      </c>
      <c r="D102" s="3" t="s">
        <v>155</v>
      </c>
      <c r="E102" s="3" t="s">
        <v>45</v>
      </c>
      <c r="F102" s="3" t="s">
        <v>46</v>
      </c>
      <c r="G102" s="19">
        <v>110500</v>
      </c>
    </row>
    <row r="103" spans="1:7" ht="25.5" outlineLevel="2">
      <c r="A103" s="3" t="s">
        <v>149</v>
      </c>
      <c r="B103" s="3" t="s">
        <v>9</v>
      </c>
      <c r="C103" s="8" t="s">
        <v>156</v>
      </c>
      <c r="D103" s="3" t="s">
        <v>157</v>
      </c>
      <c r="E103" s="3" t="s">
        <v>45</v>
      </c>
      <c r="F103" s="3" t="s">
        <v>46</v>
      </c>
      <c r="G103" s="19">
        <v>300000</v>
      </c>
    </row>
    <row r="104" spans="1:7" ht="15.75" outlineLevel="1">
      <c r="A104" s="4" t="s">
        <v>149</v>
      </c>
      <c r="B104" s="6" t="s">
        <v>29</v>
      </c>
      <c r="C104" s="23" t="s">
        <v>158</v>
      </c>
      <c r="D104" s="24"/>
      <c r="E104" s="24"/>
      <c r="F104" s="25"/>
      <c r="G104" s="18">
        <f>SUM(G105:G106)</f>
        <v>1325000</v>
      </c>
    </row>
    <row r="105" spans="1:7" ht="25.5" outlineLevel="2">
      <c r="A105" s="3" t="s">
        <v>149</v>
      </c>
      <c r="B105" s="3" t="s">
        <v>29</v>
      </c>
      <c r="C105" s="3" t="s">
        <v>18</v>
      </c>
      <c r="D105" s="3" t="s">
        <v>19</v>
      </c>
      <c r="E105" s="3" t="s">
        <v>14</v>
      </c>
      <c r="F105" s="3" t="s">
        <v>15</v>
      </c>
      <c r="G105" s="19">
        <v>935000</v>
      </c>
    </row>
    <row r="106" spans="1:7" ht="25.5" outlineLevel="2">
      <c r="A106" s="3" t="s">
        <v>149</v>
      </c>
      <c r="B106" s="3" t="s">
        <v>29</v>
      </c>
      <c r="C106" s="3" t="s">
        <v>148</v>
      </c>
      <c r="D106" s="3" t="s">
        <v>71</v>
      </c>
      <c r="E106" s="3" t="s">
        <v>45</v>
      </c>
      <c r="F106" s="3" t="s">
        <v>46</v>
      </c>
      <c r="G106" s="19">
        <v>390000</v>
      </c>
    </row>
    <row r="107" spans="1:7" ht="15.75">
      <c r="A107" s="4" t="s">
        <v>68</v>
      </c>
      <c r="B107" s="6" t="s">
        <v>1</v>
      </c>
      <c r="C107" s="23" t="s">
        <v>256</v>
      </c>
      <c r="D107" s="24"/>
      <c r="E107" s="24"/>
      <c r="F107" s="25"/>
      <c r="G107" s="18">
        <f>G108+G112+G115+G117+G120+G122+G125</f>
        <v>78427090.29</v>
      </c>
    </row>
    <row r="108" spans="1:7" ht="15.75" outlineLevel="1">
      <c r="A108" s="4" t="s">
        <v>68</v>
      </c>
      <c r="B108" s="6" t="s">
        <v>9</v>
      </c>
      <c r="C108" s="23" t="s">
        <v>159</v>
      </c>
      <c r="D108" s="24"/>
      <c r="E108" s="24"/>
      <c r="F108" s="25"/>
      <c r="G108" s="18">
        <f>SUM(G109:G111)</f>
        <v>37566451.42</v>
      </c>
    </row>
    <row r="109" spans="1:7" ht="25.5" outlineLevel="2">
      <c r="A109" s="3" t="s">
        <v>68</v>
      </c>
      <c r="B109" s="3" t="s">
        <v>9</v>
      </c>
      <c r="C109" s="8" t="s">
        <v>160</v>
      </c>
      <c r="D109" s="3" t="s">
        <v>71</v>
      </c>
      <c r="E109" s="3" t="s">
        <v>45</v>
      </c>
      <c r="F109" s="3" t="s">
        <v>46</v>
      </c>
      <c r="G109" s="19">
        <v>32692851.61</v>
      </c>
    </row>
    <row r="110" spans="1:7" ht="38.25" outlineLevel="2">
      <c r="A110" s="3" t="s">
        <v>68</v>
      </c>
      <c r="B110" s="3" t="s">
        <v>9</v>
      </c>
      <c r="C110" s="8" t="s">
        <v>160</v>
      </c>
      <c r="D110" s="3" t="s">
        <v>71</v>
      </c>
      <c r="E110" s="3" t="s">
        <v>120</v>
      </c>
      <c r="F110" s="3" t="s">
        <v>121</v>
      </c>
      <c r="G110" s="19">
        <v>500000</v>
      </c>
    </row>
    <row r="111" spans="1:7" ht="66.75" customHeight="1" outlineLevel="2">
      <c r="A111" s="3" t="s">
        <v>68</v>
      </c>
      <c r="B111" s="3" t="s">
        <v>9</v>
      </c>
      <c r="C111" s="8" t="s">
        <v>160</v>
      </c>
      <c r="D111" s="3" t="s">
        <v>71</v>
      </c>
      <c r="E111" s="3" t="s">
        <v>95</v>
      </c>
      <c r="F111" s="3" t="s">
        <v>96</v>
      </c>
      <c r="G111" s="19">
        <v>4373599.81</v>
      </c>
    </row>
    <row r="112" spans="1:7" ht="15.75" outlineLevel="1">
      <c r="A112" s="4" t="s">
        <v>68</v>
      </c>
      <c r="B112" s="6" t="s">
        <v>10</v>
      </c>
      <c r="C112" s="23" t="s">
        <v>161</v>
      </c>
      <c r="D112" s="24"/>
      <c r="E112" s="24"/>
      <c r="F112" s="25"/>
      <c r="G112" s="18">
        <f>SUM(G113:G114)</f>
        <v>3276573.77</v>
      </c>
    </row>
    <row r="113" spans="1:7" ht="25.5" outlineLevel="2">
      <c r="A113" s="3" t="s">
        <v>68</v>
      </c>
      <c r="B113" s="3" t="s">
        <v>10</v>
      </c>
      <c r="C113" s="3" t="s">
        <v>160</v>
      </c>
      <c r="D113" s="3" t="s">
        <v>71</v>
      </c>
      <c r="E113" s="3" t="s">
        <v>45</v>
      </c>
      <c r="F113" s="3" t="s">
        <v>46</v>
      </c>
      <c r="G113" s="19">
        <v>2762753.77</v>
      </c>
    </row>
    <row r="114" spans="1:7" ht="15.75" outlineLevel="2">
      <c r="A114" s="3" t="s">
        <v>68</v>
      </c>
      <c r="B114" s="3" t="s">
        <v>10</v>
      </c>
      <c r="C114" s="3" t="s">
        <v>162</v>
      </c>
      <c r="D114" s="3" t="s">
        <v>163</v>
      </c>
      <c r="E114" s="3" t="s">
        <v>45</v>
      </c>
      <c r="F114" s="3" t="s">
        <v>46</v>
      </c>
      <c r="G114" s="19">
        <v>513820</v>
      </c>
    </row>
    <row r="115" spans="1:7" ht="15.75" outlineLevel="1">
      <c r="A115" s="4" t="s">
        <v>68</v>
      </c>
      <c r="B115" s="6" t="s">
        <v>16</v>
      </c>
      <c r="C115" s="23" t="s">
        <v>164</v>
      </c>
      <c r="D115" s="24"/>
      <c r="E115" s="24"/>
      <c r="F115" s="25"/>
      <c r="G115" s="18">
        <v>990700</v>
      </c>
    </row>
    <row r="116" spans="1:7" ht="25.5" outlineLevel="2">
      <c r="A116" s="3" t="s">
        <v>68</v>
      </c>
      <c r="B116" s="3" t="s">
        <v>16</v>
      </c>
      <c r="C116" s="3" t="s">
        <v>160</v>
      </c>
      <c r="D116" s="3" t="s">
        <v>71</v>
      </c>
      <c r="E116" s="3" t="s">
        <v>45</v>
      </c>
      <c r="F116" s="3" t="s">
        <v>46</v>
      </c>
      <c r="G116" s="19">
        <v>990700</v>
      </c>
    </row>
    <row r="117" spans="1:7" ht="15.75" outlineLevel="1">
      <c r="A117" s="4" t="s">
        <v>68</v>
      </c>
      <c r="B117" s="6" t="s">
        <v>22</v>
      </c>
      <c r="C117" s="23" t="s">
        <v>165</v>
      </c>
      <c r="D117" s="24"/>
      <c r="E117" s="24"/>
      <c r="F117" s="25"/>
      <c r="G117" s="18">
        <f>SUM(G118:G119)</f>
        <v>13184025.74</v>
      </c>
    </row>
    <row r="118" spans="1:7" ht="25.5" outlineLevel="2">
      <c r="A118" s="3" t="s">
        <v>68</v>
      </c>
      <c r="B118" s="3" t="s">
        <v>22</v>
      </c>
      <c r="C118" s="8" t="s">
        <v>160</v>
      </c>
      <c r="D118" s="3" t="s">
        <v>71</v>
      </c>
      <c r="E118" s="3" t="s">
        <v>45</v>
      </c>
      <c r="F118" s="3" t="s">
        <v>46</v>
      </c>
      <c r="G118" s="19">
        <v>9692055</v>
      </c>
    </row>
    <row r="119" spans="1:7" ht="50.25" customHeight="1" outlineLevel="2">
      <c r="A119" s="3" t="s">
        <v>68</v>
      </c>
      <c r="B119" s="3" t="s">
        <v>22</v>
      </c>
      <c r="C119" s="8" t="s">
        <v>166</v>
      </c>
      <c r="D119" s="3" t="s">
        <v>167</v>
      </c>
      <c r="E119" s="3" t="s">
        <v>45</v>
      </c>
      <c r="F119" s="3" t="s">
        <v>46</v>
      </c>
      <c r="G119" s="19">
        <v>3491970.74</v>
      </c>
    </row>
    <row r="120" spans="1:7" ht="25.5" customHeight="1" outlineLevel="1">
      <c r="A120" s="4" t="s">
        <v>68</v>
      </c>
      <c r="B120" s="6" t="s">
        <v>29</v>
      </c>
      <c r="C120" s="23" t="s">
        <v>168</v>
      </c>
      <c r="D120" s="24"/>
      <c r="E120" s="24"/>
      <c r="F120" s="25"/>
      <c r="G120" s="18">
        <v>1004815</v>
      </c>
    </row>
    <row r="121" spans="1:7" ht="25.5" outlineLevel="2">
      <c r="A121" s="3" t="s">
        <v>68</v>
      </c>
      <c r="B121" s="3" t="s">
        <v>29</v>
      </c>
      <c r="C121" s="3" t="s">
        <v>169</v>
      </c>
      <c r="D121" s="3" t="s">
        <v>71</v>
      </c>
      <c r="E121" s="3" t="s">
        <v>45</v>
      </c>
      <c r="F121" s="3" t="s">
        <v>46</v>
      </c>
      <c r="G121" s="19">
        <v>1004815</v>
      </c>
    </row>
    <row r="122" spans="1:7" ht="15.75" outlineLevel="1">
      <c r="A122" s="4" t="s">
        <v>68</v>
      </c>
      <c r="B122" s="6" t="s">
        <v>149</v>
      </c>
      <c r="C122" s="23" t="s">
        <v>170</v>
      </c>
      <c r="D122" s="24"/>
      <c r="E122" s="24"/>
      <c r="F122" s="25"/>
      <c r="G122" s="18">
        <f>SUM(G123:G124)</f>
        <v>20456313.89</v>
      </c>
    </row>
    <row r="123" spans="1:7" ht="25.5" outlineLevel="2">
      <c r="A123" s="3" t="s">
        <v>68</v>
      </c>
      <c r="B123" s="3" t="s">
        <v>149</v>
      </c>
      <c r="C123" s="3" t="s">
        <v>171</v>
      </c>
      <c r="D123" s="3" t="s">
        <v>71</v>
      </c>
      <c r="E123" s="3" t="s">
        <v>45</v>
      </c>
      <c r="F123" s="3" t="s">
        <v>46</v>
      </c>
      <c r="G123" s="19">
        <v>19956313.89</v>
      </c>
    </row>
    <row r="124" spans="1:7" ht="25.5" outlineLevel="2">
      <c r="A124" s="3" t="s">
        <v>68</v>
      </c>
      <c r="B124" s="3" t="s">
        <v>149</v>
      </c>
      <c r="C124" s="3" t="s">
        <v>172</v>
      </c>
      <c r="D124" s="3" t="s">
        <v>173</v>
      </c>
      <c r="E124" s="3" t="s">
        <v>14</v>
      </c>
      <c r="F124" s="3" t="s">
        <v>15</v>
      </c>
      <c r="G124" s="19">
        <v>500000</v>
      </c>
    </row>
    <row r="125" spans="1:7" ht="15.75" outlineLevel="1">
      <c r="A125" s="4" t="s">
        <v>68</v>
      </c>
      <c r="B125" s="6" t="s">
        <v>174</v>
      </c>
      <c r="C125" s="23" t="s">
        <v>175</v>
      </c>
      <c r="D125" s="24"/>
      <c r="E125" s="24"/>
      <c r="F125" s="25"/>
      <c r="G125" s="18">
        <f>SUM(G126:G129)</f>
        <v>1948210.47</v>
      </c>
    </row>
    <row r="126" spans="1:7" ht="41.25" customHeight="1" outlineLevel="2">
      <c r="A126" s="3" t="s">
        <v>68</v>
      </c>
      <c r="B126" s="3" t="s">
        <v>174</v>
      </c>
      <c r="C126" s="8" t="s">
        <v>73</v>
      </c>
      <c r="D126" s="3" t="s">
        <v>74</v>
      </c>
      <c r="E126" s="3" t="s">
        <v>75</v>
      </c>
      <c r="F126" s="3" t="s">
        <v>76</v>
      </c>
      <c r="G126" s="19">
        <v>944353.52</v>
      </c>
    </row>
    <row r="127" spans="1:7" ht="51" customHeight="1" outlineLevel="2">
      <c r="A127" s="3" t="s">
        <v>68</v>
      </c>
      <c r="B127" s="3" t="s">
        <v>174</v>
      </c>
      <c r="C127" s="8" t="s">
        <v>176</v>
      </c>
      <c r="D127" s="3" t="s">
        <v>177</v>
      </c>
      <c r="E127" s="3" t="s">
        <v>178</v>
      </c>
      <c r="F127" s="3" t="s">
        <v>173</v>
      </c>
      <c r="G127" s="19">
        <v>31918</v>
      </c>
    </row>
    <row r="128" spans="1:7" ht="25.5" outlineLevel="2">
      <c r="A128" s="3" t="s">
        <v>68</v>
      </c>
      <c r="B128" s="3" t="s">
        <v>174</v>
      </c>
      <c r="C128" s="8" t="s">
        <v>179</v>
      </c>
      <c r="D128" s="3" t="s">
        <v>180</v>
      </c>
      <c r="E128" s="3" t="s">
        <v>178</v>
      </c>
      <c r="F128" s="3" t="s">
        <v>173</v>
      </c>
      <c r="G128" s="19">
        <v>19800</v>
      </c>
    </row>
    <row r="129" spans="1:7" ht="25.5" outlineLevel="2">
      <c r="A129" s="3" t="s">
        <v>68</v>
      </c>
      <c r="B129" s="3" t="s">
        <v>174</v>
      </c>
      <c r="C129" s="8" t="s">
        <v>181</v>
      </c>
      <c r="D129" s="3" t="s">
        <v>182</v>
      </c>
      <c r="E129" s="3" t="s">
        <v>178</v>
      </c>
      <c r="F129" s="3" t="s">
        <v>173</v>
      </c>
      <c r="G129" s="19">
        <v>952138.95</v>
      </c>
    </row>
    <row r="130" spans="1:7" ht="15.75">
      <c r="A130" s="4" t="s">
        <v>174</v>
      </c>
      <c r="B130" s="6" t="s">
        <v>1</v>
      </c>
      <c r="C130" s="23" t="s">
        <v>257</v>
      </c>
      <c r="D130" s="24"/>
      <c r="E130" s="24"/>
      <c r="F130" s="25"/>
      <c r="G130" s="18">
        <f>G131+G133+G136+G154+G158</f>
        <v>145353378.97</v>
      </c>
    </row>
    <row r="131" spans="1:7" ht="15.75" outlineLevel="1">
      <c r="A131" s="4" t="s">
        <v>174</v>
      </c>
      <c r="B131" s="6" t="s">
        <v>9</v>
      </c>
      <c r="C131" s="23" t="s">
        <v>183</v>
      </c>
      <c r="D131" s="24"/>
      <c r="E131" s="24"/>
      <c r="F131" s="25"/>
      <c r="G131" s="18">
        <v>600000</v>
      </c>
    </row>
    <row r="132" spans="1:7" ht="25.5" outlineLevel="2">
      <c r="A132" s="3" t="s">
        <v>174</v>
      </c>
      <c r="B132" s="3" t="s">
        <v>9</v>
      </c>
      <c r="C132" s="3" t="s">
        <v>184</v>
      </c>
      <c r="D132" s="3" t="s">
        <v>185</v>
      </c>
      <c r="E132" s="3" t="s">
        <v>66</v>
      </c>
      <c r="F132" s="3" t="s">
        <v>67</v>
      </c>
      <c r="G132" s="19">
        <v>600000</v>
      </c>
    </row>
    <row r="133" spans="1:7" ht="15.75" outlineLevel="1">
      <c r="A133" s="4" t="s">
        <v>174</v>
      </c>
      <c r="B133" s="6" t="s">
        <v>10</v>
      </c>
      <c r="C133" s="23" t="s">
        <v>186</v>
      </c>
      <c r="D133" s="24"/>
      <c r="E133" s="24"/>
      <c r="F133" s="25"/>
      <c r="G133" s="18">
        <f>SUM(G134:G135)</f>
        <v>6655062.59</v>
      </c>
    </row>
    <row r="134" spans="1:7" ht="25.5" outlineLevel="2">
      <c r="A134" s="3" t="s">
        <v>174</v>
      </c>
      <c r="B134" s="3" t="s">
        <v>10</v>
      </c>
      <c r="C134" s="3" t="s">
        <v>187</v>
      </c>
      <c r="D134" s="3" t="s">
        <v>71</v>
      </c>
      <c r="E134" s="3" t="s">
        <v>45</v>
      </c>
      <c r="F134" s="3" t="s">
        <v>46</v>
      </c>
      <c r="G134" s="19">
        <v>590056</v>
      </c>
    </row>
    <row r="135" spans="1:7" ht="25.5" outlineLevel="2">
      <c r="A135" s="3" t="s">
        <v>174</v>
      </c>
      <c r="B135" s="3" t="s">
        <v>10</v>
      </c>
      <c r="C135" s="3" t="s">
        <v>188</v>
      </c>
      <c r="D135" s="3" t="s">
        <v>189</v>
      </c>
      <c r="E135" s="3" t="s">
        <v>45</v>
      </c>
      <c r="F135" s="3" t="s">
        <v>46</v>
      </c>
      <c r="G135" s="19">
        <v>6065006.59</v>
      </c>
    </row>
    <row r="136" spans="1:7" ht="15.75" outlineLevel="1">
      <c r="A136" s="4" t="s">
        <v>174</v>
      </c>
      <c r="B136" s="6" t="s">
        <v>16</v>
      </c>
      <c r="C136" s="23" t="s">
        <v>190</v>
      </c>
      <c r="D136" s="24"/>
      <c r="E136" s="24"/>
      <c r="F136" s="25"/>
      <c r="G136" s="18">
        <f>SUM(G137:G153)</f>
        <v>120500403.94</v>
      </c>
    </row>
    <row r="137" spans="1:7" ht="45.75" customHeight="1" outlineLevel="2">
      <c r="A137" s="3" t="s">
        <v>174</v>
      </c>
      <c r="B137" s="3" t="s">
        <v>16</v>
      </c>
      <c r="C137" s="8" t="s">
        <v>191</v>
      </c>
      <c r="D137" s="3" t="s">
        <v>192</v>
      </c>
      <c r="E137" s="3" t="s">
        <v>66</v>
      </c>
      <c r="F137" s="3" t="s">
        <v>67</v>
      </c>
      <c r="G137" s="19">
        <v>440700</v>
      </c>
    </row>
    <row r="138" spans="1:7" ht="38.25" customHeight="1" outlineLevel="2">
      <c r="A138" s="3" t="s">
        <v>174</v>
      </c>
      <c r="B138" s="3" t="s">
        <v>16</v>
      </c>
      <c r="C138" s="8" t="s">
        <v>193</v>
      </c>
      <c r="D138" s="3" t="s">
        <v>194</v>
      </c>
      <c r="E138" s="3" t="s">
        <v>66</v>
      </c>
      <c r="F138" s="3" t="s">
        <v>67</v>
      </c>
      <c r="G138" s="19">
        <v>1860400</v>
      </c>
    </row>
    <row r="139" spans="1:7" ht="40.5" customHeight="1" outlineLevel="2">
      <c r="A139" s="3" t="s">
        <v>174</v>
      </c>
      <c r="B139" s="3" t="s">
        <v>16</v>
      </c>
      <c r="C139" s="8" t="s">
        <v>195</v>
      </c>
      <c r="D139" s="3" t="s">
        <v>196</v>
      </c>
      <c r="E139" s="3" t="s">
        <v>66</v>
      </c>
      <c r="F139" s="3" t="s">
        <v>67</v>
      </c>
      <c r="G139" s="19">
        <v>12195426</v>
      </c>
    </row>
    <row r="140" spans="1:7" ht="79.5" customHeight="1" outlineLevel="2">
      <c r="A140" s="3" t="s">
        <v>174</v>
      </c>
      <c r="B140" s="3" t="s">
        <v>16</v>
      </c>
      <c r="C140" s="8" t="s">
        <v>197</v>
      </c>
      <c r="D140" s="3" t="s">
        <v>198</v>
      </c>
      <c r="E140" s="3" t="s">
        <v>66</v>
      </c>
      <c r="F140" s="3" t="s">
        <v>67</v>
      </c>
      <c r="G140" s="19">
        <v>124000</v>
      </c>
    </row>
    <row r="141" spans="1:7" ht="79.5" customHeight="1" outlineLevel="2">
      <c r="A141" s="3" t="s">
        <v>174</v>
      </c>
      <c r="B141" s="3" t="s">
        <v>16</v>
      </c>
      <c r="C141" s="8" t="s">
        <v>266</v>
      </c>
      <c r="D141" s="3" t="s">
        <v>267</v>
      </c>
      <c r="E141" s="3" t="s">
        <v>66</v>
      </c>
      <c r="F141" s="3" t="s">
        <v>67</v>
      </c>
      <c r="G141" s="19">
        <v>1507700</v>
      </c>
    </row>
    <row r="142" spans="1:7" ht="15.75" outlineLevel="2">
      <c r="A142" s="3" t="s">
        <v>174</v>
      </c>
      <c r="B142" s="3" t="s">
        <v>16</v>
      </c>
      <c r="C142" s="8" t="s">
        <v>199</v>
      </c>
      <c r="D142" s="3" t="s">
        <v>200</v>
      </c>
      <c r="E142" s="3" t="s">
        <v>66</v>
      </c>
      <c r="F142" s="3" t="s">
        <v>67</v>
      </c>
      <c r="G142" s="19">
        <v>11910300</v>
      </c>
    </row>
    <row r="143" spans="1:7" ht="54.75" customHeight="1" outlineLevel="2">
      <c r="A143" s="3" t="s">
        <v>174</v>
      </c>
      <c r="B143" s="3" t="s">
        <v>16</v>
      </c>
      <c r="C143" s="8" t="s">
        <v>201</v>
      </c>
      <c r="D143" s="3" t="s">
        <v>202</v>
      </c>
      <c r="E143" s="3" t="s">
        <v>66</v>
      </c>
      <c r="F143" s="3" t="s">
        <v>67</v>
      </c>
      <c r="G143" s="19">
        <v>30342200</v>
      </c>
    </row>
    <row r="144" spans="1:7" ht="63.75" customHeight="1" outlineLevel="2">
      <c r="A144" s="3" t="s">
        <v>174</v>
      </c>
      <c r="B144" s="3" t="s">
        <v>16</v>
      </c>
      <c r="C144" s="8" t="s">
        <v>203</v>
      </c>
      <c r="D144" s="3" t="s">
        <v>204</v>
      </c>
      <c r="E144" s="3" t="s">
        <v>66</v>
      </c>
      <c r="F144" s="3" t="s">
        <v>67</v>
      </c>
      <c r="G144" s="19">
        <v>2021500</v>
      </c>
    </row>
    <row r="145" spans="1:7" ht="63.75" outlineLevel="2">
      <c r="A145" s="3" t="s">
        <v>174</v>
      </c>
      <c r="B145" s="3" t="s">
        <v>16</v>
      </c>
      <c r="C145" s="8" t="s">
        <v>205</v>
      </c>
      <c r="D145" s="3" t="s">
        <v>206</v>
      </c>
      <c r="E145" s="3" t="s">
        <v>66</v>
      </c>
      <c r="F145" s="3" t="s">
        <v>67</v>
      </c>
      <c r="G145" s="19">
        <v>1623800</v>
      </c>
    </row>
    <row r="146" spans="1:7" ht="25.5" outlineLevel="2">
      <c r="A146" s="3" t="s">
        <v>174</v>
      </c>
      <c r="B146" s="3" t="s">
        <v>16</v>
      </c>
      <c r="C146" s="8" t="s">
        <v>207</v>
      </c>
      <c r="D146" s="3" t="s">
        <v>208</v>
      </c>
      <c r="E146" s="3" t="s">
        <v>66</v>
      </c>
      <c r="F146" s="3" t="s">
        <v>67</v>
      </c>
      <c r="G146" s="19">
        <v>16230800</v>
      </c>
    </row>
    <row r="147" spans="1:7" ht="38.25" outlineLevel="2">
      <c r="A147" s="3" t="s">
        <v>174</v>
      </c>
      <c r="B147" s="3" t="s">
        <v>16</v>
      </c>
      <c r="C147" s="8" t="s">
        <v>209</v>
      </c>
      <c r="D147" s="3" t="s">
        <v>210</v>
      </c>
      <c r="E147" s="3" t="s">
        <v>66</v>
      </c>
      <c r="F147" s="3" t="s">
        <v>67</v>
      </c>
      <c r="G147" s="19">
        <v>1983000</v>
      </c>
    </row>
    <row r="148" spans="1:7" ht="25.5" outlineLevel="2">
      <c r="A148" s="3" t="s">
        <v>174</v>
      </c>
      <c r="B148" s="3" t="s">
        <v>16</v>
      </c>
      <c r="C148" s="8" t="s">
        <v>211</v>
      </c>
      <c r="D148" s="3" t="s">
        <v>212</v>
      </c>
      <c r="E148" s="3" t="s">
        <v>66</v>
      </c>
      <c r="F148" s="3" t="s">
        <v>67</v>
      </c>
      <c r="G148" s="19">
        <v>7790465.94</v>
      </c>
    </row>
    <row r="149" spans="1:7" ht="25.5" outlineLevel="2">
      <c r="A149" s="3" t="s">
        <v>174</v>
      </c>
      <c r="B149" s="3" t="s">
        <v>16</v>
      </c>
      <c r="C149" s="8" t="s">
        <v>213</v>
      </c>
      <c r="D149" s="3" t="s">
        <v>214</v>
      </c>
      <c r="E149" s="3" t="s">
        <v>215</v>
      </c>
      <c r="F149" s="3" t="s">
        <v>216</v>
      </c>
      <c r="G149" s="19">
        <v>25000</v>
      </c>
    </row>
    <row r="150" spans="1:7" ht="38.25" outlineLevel="2">
      <c r="A150" s="3" t="s">
        <v>174</v>
      </c>
      <c r="B150" s="3" t="s">
        <v>16</v>
      </c>
      <c r="C150" s="8" t="s">
        <v>217</v>
      </c>
      <c r="D150" s="3" t="s">
        <v>218</v>
      </c>
      <c r="E150" s="3" t="s">
        <v>215</v>
      </c>
      <c r="F150" s="3" t="s">
        <v>216</v>
      </c>
      <c r="G150" s="19">
        <v>23566080</v>
      </c>
    </row>
    <row r="151" spans="1:7" ht="57.75" customHeight="1" outlineLevel="2">
      <c r="A151" s="3" t="s">
        <v>174</v>
      </c>
      <c r="B151" s="3" t="s">
        <v>16</v>
      </c>
      <c r="C151" s="8" t="s">
        <v>219</v>
      </c>
      <c r="D151" s="3" t="s">
        <v>220</v>
      </c>
      <c r="E151" s="3" t="s">
        <v>215</v>
      </c>
      <c r="F151" s="3" t="s">
        <v>216</v>
      </c>
      <c r="G151" s="19">
        <v>1914432</v>
      </c>
    </row>
    <row r="152" spans="1:7" ht="51" outlineLevel="2">
      <c r="A152" s="3" t="s">
        <v>174</v>
      </c>
      <c r="B152" s="3" t="s">
        <v>16</v>
      </c>
      <c r="C152" s="8" t="s">
        <v>221</v>
      </c>
      <c r="D152" s="3" t="s">
        <v>222</v>
      </c>
      <c r="E152" s="3" t="s">
        <v>14</v>
      </c>
      <c r="F152" s="3" t="s">
        <v>15</v>
      </c>
      <c r="G152" s="19">
        <v>5720200</v>
      </c>
    </row>
    <row r="153" spans="1:7" ht="51" outlineLevel="2">
      <c r="A153" s="3" t="s">
        <v>174</v>
      </c>
      <c r="B153" s="3" t="s">
        <v>16</v>
      </c>
      <c r="C153" s="8" t="s">
        <v>223</v>
      </c>
      <c r="D153" s="3" t="s">
        <v>224</v>
      </c>
      <c r="E153" s="3" t="s">
        <v>14</v>
      </c>
      <c r="F153" s="3" t="s">
        <v>15</v>
      </c>
      <c r="G153" s="19">
        <v>1244400</v>
      </c>
    </row>
    <row r="154" spans="1:7" ht="15.75" outlineLevel="1">
      <c r="A154" s="4" t="s">
        <v>174</v>
      </c>
      <c r="B154" s="6" t="s">
        <v>22</v>
      </c>
      <c r="C154" s="29" t="s">
        <v>225</v>
      </c>
      <c r="D154" s="30"/>
      <c r="E154" s="30"/>
      <c r="F154" s="31"/>
      <c r="G154" s="18">
        <f>SUM(G155:G157)</f>
        <v>8573616.71</v>
      </c>
    </row>
    <row r="155" spans="1:7" ht="70.5" customHeight="1" outlineLevel="2">
      <c r="A155" s="3" t="s">
        <v>174</v>
      </c>
      <c r="B155" s="3" t="s">
        <v>22</v>
      </c>
      <c r="C155" s="8" t="s">
        <v>226</v>
      </c>
      <c r="D155" s="3" t="s">
        <v>227</v>
      </c>
      <c r="E155" s="3" t="s">
        <v>66</v>
      </c>
      <c r="F155" s="3" t="s">
        <v>67</v>
      </c>
      <c r="G155" s="19">
        <v>1526531.87</v>
      </c>
    </row>
    <row r="156" spans="1:7" ht="25.5" outlineLevel="2">
      <c r="A156" s="3" t="s">
        <v>174</v>
      </c>
      <c r="B156" s="3" t="s">
        <v>22</v>
      </c>
      <c r="C156" s="8" t="s">
        <v>228</v>
      </c>
      <c r="D156" s="3" t="s">
        <v>229</v>
      </c>
      <c r="E156" s="3" t="s">
        <v>66</v>
      </c>
      <c r="F156" s="3" t="s">
        <v>67</v>
      </c>
      <c r="G156" s="19">
        <v>6207084.84</v>
      </c>
    </row>
    <row r="157" spans="1:7" ht="25.5" outlineLevel="2">
      <c r="A157" s="3" t="s">
        <v>174</v>
      </c>
      <c r="B157" s="3" t="s">
        <v>22</v>
      </c>
      <c r="C157" s="8" t="s">
        <v>230</v>
      </c>
      <c r="D157" s="3" t="s">
        <v>231</v>
      </c>
      <c r="E157" s="3" t="s">
        <v>14</v>
      </c>
      <c r="F157" s="3" t="s">
        <v>15</v>
      </c>
      <c r="G157" s="19">
        <v>840000</v>
      </c>
    </row>
    <row r="158" spans="1:7" ht="15.75" outlineLevel="1">
      <c r="A158" s="4" t="s">
        <v>174</v>
      </c>
      <c r="B158" s="6" t="s">
        <v>29</v>
      </c>
      <c r="C158" s="23" t="s">
        <v>232</v>
      </c>
      <c r="D158" s="24"/>
      <c r="E158" s="24"/>
      <c r="F158" s="25"/>
      <c r="G158" s="18">
        <f>SUM(G159:G165)</f>
        <v>9024295.73</v>
      </c>
    </row>
    <row r="159" spans="1:7" ht="44.25" customHeight="1" outlineLevel="2">
      <c r="A159" s="3" t="s">
        <v>174</v>
      </c>
      <c r="B159" s="3" t="s">
        <v>29</v>
      </c>
      <c r="C159" s="8" t="s">
        <v>233</v>
      </c>
      <c r="D159" s="3" t="s">
        <v>234</v>
      </c>
      <c r="E159" s="3" t="s">
        <v>14</v>
      </c>
      <c r="F159" s="3" t="s">
        <v>15</v>
      </c>
      <c r="G159" s="19">
        <v>6741452.73</v>
      </c>
    </row>
    <row r="160" spans="1:7" ht="31.5" customHeight="1" outlineLevel="2">
      <c r="A160" s="3" t="s">
        <v>174</v>
      </c>
      <c r="B160" s="3" t="s">
        <v>29</v>
      </c>
      <c r="C160" s="8" t="s">
        <v>235</v>
      </c>
      <c r="D160" s="3" t="s">
        <v>236</v>
      </c>
      <c r="E160" s="3" t="s">
        <v>14</v>
      </c>
      <c r="F160" s="3" t="s">
        <v>15</v>
      </c>
      <c r="G160" s="19">
        <v>1100800</v>
      </c>
    </row>
    <row r="161" spans="1:7" ht="42.75" customHeight="1" outlineLevel="2">
      <c r="A161" s="3" t="s">
        <v>174</v>
      </c>
      <c r="B161" s="3" t="s">
        <v>29</v>
      </c>
      <c r="C161" s="8" t="s">
        <v>237</v>
      </c>
      <c r="D161" s="3" t="s">
        <v>238</v>
      </c>
      <c r="E161" s="3" t="s">
        <v>14</v>
      </c>
      <c r="F161" s="3" t="s">
        <v>15</v>
      </c>
      <c r="G161" s="19">
        <v>524300</v>
      </c>
    </row>
    <row r="162" spans="1:7" ht="25.5" outlineLevel="2">
      <c r="A162" s="3" t="s">
        <v>174</v>
      </c>
      <c r="B162" s="3" t="s">
        <v>29</v>
      </c>
      <c r="C162" s="8" t="s">
        <v>239</v>
      </c>
      <c r="D162" s="3" t="s">
        <v>240</v>
      </c>
      <c r="E162" s="3" t="s">
        <v>215</v>
      </c>
      <c r="F162" s="3" t="s">
        <v>216</v>
      </c>
      <c r="G162" s="19">
        <v>288000</v>
      </c>
    </row>
    <row r="163" spans="1:7" ht="25.5" outlineLevel="2">
      <c r="A163" s="3" t="s">
        <v>174</v>
      </c>
      <c r="B163" s="3" t="s">
        <v>29</v>
      </c>
      <c r="C163" s="8" t="s">
        <v>241</v>
      </c>
      <c r="D163" s="3" t="s">
        <v>242</v>
      </c>
      <c r="E163" s="3" t="s">
        <v>215</v>
      </c>
      <c r="F163" s="3" t="s">
        <v>216</v>
      </c>
      <c r="G163" s="19">
        <v>205000</v>
      </c>
    </row>
    <row r="164" spans="1:7" ht="30" customHeight="1" outlineLevel="2">
      <c r="A164" s="3" t="s">
        <v>174</v>
      </c>
      <c r="B164" s="3" t="s">
        <v>29</v>
      </c>
      <c r="C164" s="8" t="s">
        <v>243</v>
      </c>
      <c r="D164" s="3" t="s">
        <v>244</v>
      </c>
      <c r="E164" s="3" t="s">
        <v>215</v>
      </c>
      <c r="F164" s="3" t="s">
        <v>216</v>
      </c>
      <c r="G164" s="19">
        <v>160000</v>
      </c>
    </row>
    <row r="165" spans="1:7" ht="18.75" customHeight="1" outlineLevel="2">
      <c r="A165" s="3" t="s">
        <v>174</v>
      </c>
      <c r="B165" s="3" t="s">
        <v>29</v>
      </c>
      <c r="C165" s="8" t="s">
        <v>245</v>
      </c>
      <c r="D165" s="3" t="s">
        <v>246</v>
      </c>
      <c r="E165" s="3" t="s">
        <v>247</v>
      </c>
      <c r="F165" s="3" t="s">
        <v>216</v>
      </c>
      <c r="G165" s="19">
        <v>4743</v>
      </c>
    </row>
    <row r="166" spans="1:7" ht="15.75">
      <c r="A166" s="5" t="s">
        <v>1</v>
      </c>
      <c r="B166" s="7"/>
      <c r="C166" s="26" t="s">
        <v>258</v>
      </c>
      <c r="D166" s="27"/>
      <c r="E166" s="27"/>
      <c r="F166" s="28"/>
      <c r="G166" s="22">
        <f>G5+G26+G37+G42+G64+G69+G96+G107+G130</f>
        <v>541272330.75</v>
      </c>
    </row>
    <row r="167" spans="1:7" ht="42.75" customHeight="1">
      <c r="A167" s="38" t="s">
        <v>268</v>
      </c>
      <c r="B167" s="38"/>
      <c r="C167" s="38"/>
      <c r="D167" s="38"/>
      <c r="E167" s="38"/>
      <c r="F167" s="38"/>
      <c r="G167" s="38"/>
    </row>
    <row r="168" ht="42.75" customHeight="1">
      <c r="A168" s="1"/>
    </row>
  </sheetData>
  <sheetProtection/>
  <mergeCells count="46">
    <mergeCell ref="A167:G167"/>
    <mergeCell ref="C5:F5"/>
    <mergeCell ref="C6:F6"/>
    <mergeCell ref="C8:F8"/>
    <mergeCell ref="C11:F11"/>
    <mergeCell ref="C16:F16"/>
    <mergeCell ref="C20:F20"/>
    <mergeCell ref="C22:F22"/>
    <mergeCell ref="C26:F26"/>
    <mergeCell ref="C27:F27"/>
    <mergeCell ref="C35:F35"/>
    <mergeCell ref="C37:F37"/>
    <mergeCell ref="A2:G2"/>
    <mergeCell ref="F1:G1"/>
    <mergeCell ref="C50:F50"/>
    <mergeCell ref="C58:F58"/>
    <mergeCell ref="C64:F64"/>
    <mergeCell ref="C65:F65"/>
    <mergeCell ref="C38:F38"/>
    <mergeCell ref="C42:F42"/>
    <mergeCell ref="C43:F43"/>
    <mergeCell ref="C46:F46"/>
    <mergeCell ref="C90:F90"/>
    <mergeCell ref="C93:F93"/>
    <mergeCell ref="C96:F96"/>
    <mergeCell ref="C97:F97"/>
    <mergeCell ref="C67:F67"/>
    <mergeCell ref="C69:F69"/>
    <mergeCell ref="C70:F70"/>
    <mergeCell ref="C75:F75"/>
    <mergeCell ref="C115:F115"/>
    <mergeCell ref="C117:F117"/>
    <mergeCell ref="C120:F120"/>
    <mergeCell ref="C122:F122"/>
    <mergeCell ref="C104:F104"/>
    <mergeCell ref="C107:F107"/>
    <mergeCell ref="C108:F108"/>
    <mergeCell ref="C112:F112"/>
    <mergeCell ref="C125:F125"/>
    <mergeCell ref="C130:F130"/>
    <mergeCell ref="C131:F131"/>
    <mergeCell ref="C166:F166"/>
    <mergeCell ref="C133:F133"/>
    <mergeCell ref="C136:F136"/>
    <mergeCell ref="C154:F154"/>
    <mergeCell ref="C158:F158"/>
  </mergeCells>
  <printOptions/>
  <pageMargins left="0.5905511811023623" right="0.1968503937007874" top="0.1968503937007874" bottom="0.1968503937007874" header="0" footer="0"/>
  <pageSetup horizontalDpi="600" verticalDpi="600" orientation="portrait" paperSize="9" scale="87" r:id="rId1"/>
  <rowBreaks count="2" manualBreakCount="2">
    <brk id="119" max="6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Барсукова Н.В.</cp:lastModifiedBy>
  <cp:lastPrinted>2009-02-18T09:03:40Z</cp:lastPrinted>
  <dcterms:created xsi:type="dcterms:W3CDTF">2002-03-11T10:22:12Z</dcterms:created>
  <dcterms:modified xsi:type="dcterms:W3CDTF">2009-03-10T05:40:36Z</dcterms:modified>
  <cp:category/>
  <cp:version/>
  <cp:contentType/>
  <cp:contentStatus/>
</cp:coreProperties>
</file>