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<sst xmlns="http://schemas.openxmlformats.org/spreadsheetml/2006/main" count="32" uniqueCount="31">
  <si>
    <t>ОТЧЕТ ПО ЖИЛОМУ ФОНДУ</t>
  </si>
  <si>
    <t>№ п/п</t>
  </si>
  <si>
    <t>Статьи затрат</t>
  </si>
  <si>
    <t>Факт с  01.12.2014  по  31.12.2014</t>
  </si>
  <si>
    <t>Вх. остаток</t>
  </si>
  <si>
    <t>Начислено</t>
  </si>
  <si>
    <t>Сбор</t>
  </si>
  <si>
    <t>Выполнено</t>
  </si>
  <si>
    <t>Сальдо (уплачено- выполнено)</t>
  </si>
  <si>
    <t>Исх. остаток</t>
  </si>
  <si>
    <t>Благоустройство</t>
  </si>
  <si>
    <t>Дератизация и дезинсекция</t>
  </si>
  <si>
    <t>Озеленение</t>
  </si>
  <si>
    <t>Сануборка придомовой территории</t>
  </si>
  <si>
    <t>Содержание АДС</t>
  </si>
  <si>
    <t>Содержание в\д систем водоснабжения и водоотведения</t>
  </si>
  <si>
    <t>Содержание в\д систем теплоснабжения</t>
  </si>
  <si>
    <t>Содержание в\д систем электроснабжения</t>
  </si>
  <si>
    <t>Содержание дымоходов и вентканалов</t>
  </si>
  <si>
    <t>Содержание конструктивных элементов МКД</t>
  </si>
  <si>
    <t>Текущий ремонт в\д систем водоснабжения и водоотведения</t>
  </si>
  <si>
    <t>Текущий ремонт в\д систем теплоснабжения</t>
  </si>
  <si>
    <t>Текущий ремонт конструктивных элементов МКД</t>
  </si>
  <si>
    <t>Управление</t>
  </si>
  <si>
    <t>Услуги по начислению и приему платежей граждан</t>
  </si>
  <si>
    <t>Учёт и регистрация граждан</t>
  </si>
  <si>
    <t>Итого</t>
  </si>
  <si>
    <t>Повысительные насосные станции</t>
  </si>
  <si>
    <t>Содержание бойлеров</t>
  </si>
  <si>
    <t>ЮЛ Нежилые помещения</t>
  </si>
  <si>
    <t>Всего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</si>
</sst>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" fontId="4" fillId="0" borderId="12" xfId="0" applyNumberFormat="1" applyFont="1" applyBorder="1" applyAlignment="1">
      <alignment horizontal="right"/>
    </xf>
    <xf numFmtId="0" fontId="4" fillId="0" borderId="12" xfId="0" applyNumberFormat="1" applyFont="1" applyBorder="1" applyAlignment="1">
      <alignment horizontal="left" wrapText="1"/>
    </xf>
    <xf numFmtId="4" fontId="4" fillId="0" borderId="12" xfId="0" applyNumberFormat="1" applyFont="1" applyBorder="1" applyAlignment="1">
      <alignment horizontal="right"/>
    </xf>
    <xf numFmtId="0" fontId="4" fillId="0" borderId="12" xfId="0" applyNumberFormat="1" applyFont="1" applyBorder="1" applyAlignment="1">
      <alignment horizontal="right"/>
    </xf>
    <xf numFmtId="0" fontId="5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4" fontId="5" fillId="0" borderId="15" xfId="0" applyNumberFormat="1" applyFont="1" applyBorder="1" applyAlignment="1">
      <alignment horizontal="right"/>
    </xf>
    <xf numFmtId="4" fontId="5" fillId="0" borderId="16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8"/>
  <sheetViews>
    <sheetView tabSelected="1" zoomScalePageLayoutView="0" workbookViewId="0" topLeftCell="A1">
      <selection activeCell="N16" sqref="N16"/>
    </sheetView>
  </sheetViews>
  <sheetFormatPr defaultColWidth="10.66015625" defaultRowHeight="11.25"/>
  <cols>
    <col min="1" max="1" width="2.5" style="1" customWidth="1"/>
    <col min="2" max="2" width="6.66015625" style="1" customWidth="1"/>
    <col min="3" max="3" width="63" style="1" customWidth="1"/>
    <col min="4" max="4" width="13.33203125" style="1" customWidth="1"/>
    <col min="5" max="5" width="16.66015625" style="1" customWidth="1"/>
    <col min="6" max="7" width="16" style="1" customWidth="1"/>
    <col min="8" max="9" width="15.83203125" style="1" customWidth="1"/>
  </cols>
  <sheetData>
    <row r="1" ht="15.75">
      <c r="B1" s="2" t="s">
        <v>0</v>
      </c>
    </row>
    <row r="3" spans="2:9" s="1" customFormat="1" ht="17.25" customHeight="1">
      <c r="B3" s="20" t="s">
        <v>1</v>
      </c>
      <c r="C3" s="21" t="s">
        <v>2</v>
      </c>
      <c r="D3" s="22" t="s">
        <v>3</v>
      </c>
      <c r="E3" s="22"/>
      <c r="F3" s="22"/>
      <c r="G3" s="22"/>
      <c r="H3" s="22"/>
      <c r="I3" s="22"/>
    </row>
    <row r="4" spans="2:9" s="1" customFormat="1" ht="39" customHeight="1">
      <c r="B4" s="20"/>
      <c r="C4" s="21"/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4" t="s">
        <v>9</v>
      </c>
    </row>
    <row r="5" spans="1:9" ht="12.75" customHeight="1">
      <c r="A5" s="5"/>
      <c r="B5" s="6">
        <v>1</v>
      </c>
      <c r="C5" s="7" t="s">
        <v>10</v>
      </c>
      <c r="D5" s="8"/>
      <c r="E5" s="8">
        <v>11495.84</v>
      </c>
      <c r="F5" s="8">
        <f>E5*101.7%</f>
        <v>11691.269280000002</v>
      </c>
      <c r="G5" s="9">
        <v>0</v>
      </c>
      <c r="H5" s="8">
        <f>F5-G5</f>
        <v>11691.269280000002</v>
      </c>
      <c r="I5" s="8">
        <f>F5-G5</f>
        <v>11691.269280000002</v>
      </c>
    </row>
    <row r="6" spans="1:9" ht="12.75" customHeight="1">
      <c r="A6" s="5"/>
      <c r="B6" s="6">
        <v>2</v>
      </c>
      <c r="C6" s="7" t="s">
        <v>11</v>
      </c>
      <c r="D6" s="8"/>
      <c r="E6" s="8">
        <v>6897.5</v>
      </c>
      <c r="F6" s="8">
        <f aca="true" t="shared" si="0" ref="F6:F21">E6*101.7%</f>
        <v>7014.757500000001</v>
      </c>
      <c r="G6" s="8">
        <f>E6</f>
        <v>6897.5</v>
      </c>
      <c r="H6" s="8">
        <f aca="true" t="shared" si="1" ref="H6:H21">F6-G6</f>
        <v>117.25750000000062</v>
      </c>
      <c r="I6" s="8">
        <f aca="true" t="shared" si="2" ref="I6:I21">F6-G6</f>
        <v>117.25750000000062</v>
      </c>
    </row>
    <row r="7" spans="1:9" ht="12.75" customHeight="1">
      <c r="A7" s="5"/>
      <c r="B7" s="6">
        <v>3</v>
      </c>
      <c r="C7" s="7" t="s">
        <v>12</v>
      </c>
      <c r="D7" s="8"/>
      <c r="E7" s="8">
        <v>11495.84</v>
      </c>
      <c r="F7" s="8">
        <f t="shared" si="0"/>
        <v>11691.269280000002</v>
      </c>
      <c r="G7" s="8">
        <v>34398</v>
      </c>
      <c r="H7" s="8">
        <f t="shared" si="1"/>
        <v>-22706.73072</v>
      </c>
      <c r="I7" s="8">
        <f t="shared" si="2"/>
        <v>-22706.73072</v>
      </c>
    </row>
    <row r="8" spans="1:9" ht="12.75" customHeight="1">
      <c r="A8" s="5"/>
      <c r="B8" s="6">
        <v>4</v>
      </c>
      <c r="C8" s="7" t="s">
        <v>13</v>
      </c>
      <c r="D8" s="8"/>
      <c r="E8" s="8">
        <v>295443.04</v>
      </c>
      <c r="F8" s="8">
        <f t="shared" si="0"/>
        <v>300465.57168</v>
      </c>
      <c r="G8" s="8">
        <f>E8</f>
        <v>295443.04</v>
      </c>
      <c r="H8" s="8">
        <f t="shared" si="1"/>
        <v>5022.531680000015</v>
      </c>
      <c r="I8" s="8">
        <f t="shared" si="2"/>
        <v>5022.531680000015</v>
      </c>
    </row>
    <row r="9" spans="1:9" ht="12.75" customHeight="1">
      <c r="A9" s="5"/>
      <c r="B9" s="6">
        <v>5</v>
      </c>
      <c r="C9" s="7" t="s">
        <v>14</v>
      </c>
      <c r="D9" s="8"/>
      <c r="E9" s="8">
        <v>172437.57</v>
      </c>
      <c r="F9" s="8">
        <f t="shared" si="0"/>
        <v>175369.00869000002</v>
      </c>
      <c r="G9" s="8">
        <f aca="true" t="shared" si="3" ref="G9:G14">E9</f>
        <v>172437.57</v>
      </c>
      <c r="H9" s="8">
        <f t="shared" si="1"/>
        <v>2931.43869000001</v>
      </c>
      <c r="I9" s="8">
        <f t="shared" si="2"/>
        <v>2931.43869000001</v>
      </c>
    </row>
    <row r="10" spans="1:9" ht="12.75" customHeight="1">
      <c r="A10" s="5"/>
      <c r="B10" s="6">
        <v>6</v>
      </c>
      <c r="C10" s="7" t="s">
        <v>15</v>
      </c>
      <c r="D10" s="8"/>
      <c r="E10" s="8">
        <v>110360.04</v>
      </c>
      <c r="F10" s="8">
        <f t="shared" si="0"/>
        <v>112236.16068</v>
      </c>
      <c r="G10" s="8">
        <f t="shared" si="3"/>
        <v>110360.04</v>
      </c>
      <c r="H10" s="8">
        <f t="shared" si="1"/>
        <v>1876.1206800000073</v>
      </c>
      <c r="I10" s="8">
        <f t="shared" si="2"/>
        <v>1876.1206800000073</v>
      </c>
    </row>
    <row r="11" spans="1:9" ht="12.75" customHeight="1">
      <c r="A11" s="5"/>
      <c r="B11" s="6">
        <v>7</v>
      </c>
      <c r="C11" s="7" t="s">
        <v>16</v>
      </c>
      <c r="D11" s="8"/>
      <c r="E11" s="8">
        <v>105761.71</v>
      </c>
      <c r="F11" s="8">
        <f t="shared" si="0"/>
        <v>107559.65907000002</v>
      </c>
      <c r="G11" s="8">
        <f t="shared" si="3"/>
        <v>105761.71</v>
      </c>
      <c r="H11" s="8">
        <f t="shared" si="1"/>
        <v>1797.949070000017</v>
      </c>
      <c r="I11" s="8">
        <f t="shared" si="2"/>
        <v>1797.949070000017</v>
      </c>
    </row>
    <row r="12" spans="1:9" ht="12.75" customHeight="1">
      <c r="A12" s="5"/>
      <c r="B12" s="6">
        <v>8</v>
      </c>
      <c r="C12" s="7" t="s">
        <v>17</v>
      </c>
      <c r="D12" s="8"/>
      <c r="E12" s="8">
        <v>60927.94</v>
      </c>
      <c r="F12" s="8">
        <f t="shared" si="0"/>
        <v>61963.71498000001</v>
      </c>
      <c r="G12" s="8">
        <f t="shared" si="3"/>
        <v>60927.94</v>
      </c>
      <c r="H12" s="8">
        <f t="shared" si="1"/>
        <v>1035.7749800000092</v>
      </c>
      <c r="I12" s="8">
        <f t="shared" si="2"/>
        <v>1035.7749800000092</v>
      </c>
    </row>
    <row r="13" spans="1:9" ht="12.75" customHeight="1">
      <c r="A13" s="5"/>
      <c r="B13" s="6">
        <v>9</v>
      </c>
      <c r="C13" s="7" t="s">
        <v>18</v>
      </c>
      <c r="D13" s="8"/>
      <c r="E13" s="8">
        <v>10346.25</v>
      </c>
      <c r="F13" s="8">
        <f t="shared" si="0"/>
        <v>10522.136250000001</v>
      </c>
      <c r="G13" s="8">
        <f t="shared" si="3"/>
        <v>10346.25</v>
      </c>
      <c r="H13" s="8">
        <f t="shared" si="1"/>
        <v>175.88625000000138</v>
      </c>
      <c r="I13" s="8">
        <f t="shared" si="2"/>
        <v>175.88625000000138</v>
      </c>
    </row>
    <row r="14" spans="1:9" ht="12.75" customHeight="1">
      <c r="A14" s="5"/>
      <c r="B14" s="6">
        <v>10</v>
      </c>
      <c r="C14" s="7" t="s">
        <v>19</v>
      </c>
      <c r="D14" s="8"/>
      <c r="E14" s="8">
        <v>123005.47</v>
      </c>
      <c r="F14" s="8">
        <f t="shared" si="0"/>
        <v>125096.56299000002</v>
      </c>
      <c r="G14" s="8">
        <f t="shared" si="3"/>
        <v>123005.47</v>
      </c>
      <c r="H14" s="8">
        <f t="shared" si="1"/>
        <v>2091.092990000019</v>
      </c>
      <c r="I14" s="8">
        <f t="shared" si="2"/>
        <v>2091.092990000019</v>
      </c>
    </row>
    <row r="15" spans="1:9" ht="12.75" customHeight="1">
      <c r="A15" s="5"/>
      <c r="B15" s="6">
        <v>11</v>
      </c>
      <c r="C15" s="7" t="s">
        <v>20</v>
      </c>
      <c r="D15" s="8"/>
      <c r="E15" s="8">
        <v>14944.59</v>
      </c>
      <c r="F15" s="8">
        <f t="shared" si="0"/>
        <v>15198.648030000002</v>
      </c>
      <c r="G15" s="8">
        <v>15177</v>
      </c>
      <c r="H15" s="8">
        <f t="shared" si="1"/>
        <v>21.64803000000211</v>
      </c>
      <c r="I15" s="8">
        <f t="shared" si="2"/>
        <v>21.64803000000211</v>
      </c>
    </row>
    <row r="16" spans="1:9" ht="12.75" customHeight="1">
      <c r="A16" s="5"/>
      <c r="B16" s="6">
        <v>12</v>
      </c>
      <c r="C16" s="7" t="s">
        <v>21</v>
      </c>
      <c r="D16" s="8"/>
      <c r="E16" s="8">
        <v>10346.25</v>
      </c>
      <c r="F16" s="8">
        <f t="shared" si="0"/>
        <v>10522.136250000001</v>
      </c>
      <c r="G16" s="8">
        <v>9128</v>
      </c>
      <c r="H16" s="8">
        <f t="shared" si="1"/>
        <v>1394.1362500000014</v>
      </c>
      <c r="I16" s="8">
        <f t="shared" si="2"/>
        <v>1394.1362500000014</v>
      </c>
    </row>
    <row r="17" spans="1:9" ht="12.75" customHeight="1">
      <c r="A17" s="5"/>
      <c r="B17" s="6">
        <v>13</v>
      </c>
      <c r="C17" s="7" t="s">
        <v>22</v>
      </c>
      <c r="D17" s="8"/>
      <c r="E17" s="8">
        <v>70124.61</v>
      </c>
      <c r="F17" s="8">
        <f t="shared" si="0"/>
        <v>71316.72837000001</v>
      </c>
      <c r="G17" s="8">
        <v>64195</v>
      </c>
      <c r="H17" s="8">
        <f t="shared" si="1"/>
        <v>7121.728370000012</v>
      </c>
      <c r="I17" s="8">
        <f t="shared" si="2"/>
        <v>7121.728370000012</v>
      </c>
    </row>
    <row r="18" spans="1:9" ht="12.75" customHeight="1">
      <c r="A18" s="5"/>
      <c r="B18" s="6">
        <v>14</v>
      </c>
      <c r="C18" s="7" t="s">
        <v>23</v>
      </c>
      <c r="D18" s="8"/>
      <c r="E18" s="8">
        <v>128753.39</v>
      </c>
      <c r="F18" s="8">
        <f t="shared" si="0"/>
        <v>130942.19763000001</v>
      </c>
      <c r="G18" s="8">
        <f>E18</f>
        <v>128753.39</v>
      </c>
      <c r="H18" s="8">
        <f t="shared" si="1"/>
        <v>2188.8076300000102</v>
      </c>
      <c r="I18" s="8">
        <f t="shared" si="2"/>
        <v>2188.8076300000102</v>
      </c>
    </row>
    <row r="19" spans="1:9" ht="12.75" customHeight="1">
      <c r="A19" s="5"/>
      <c r="B19" s="6">
        <v>15</v>
      </c>
      <c r="C19" s="7" t="s">
        <v>24</v>
      </c>
      <c r="D19" s="9"/>
      <c r="E19" s="9"/>
      <c r="F19" s="8">
        <f t="shared" si="0"/>
        <v>0</v>
      </c>
      <c r="G19" s="8">
        <v>19670.24</v>
      </c>
      <c r="H19" s="8">
        <f t="shared" si="1"/>
        <v>-19670.24</v>
      </c>
      <c r="I19" s="8">
        <f t="shared" si="2"/>
        <v>-19670.24</v>
      </c>
    </row>
    <row r="20" spans="1:9" ht="12.75" customHeight="1" thickBot="1">
      <c r="A20" s="5"/>
      <c r="B20" s="6">
        <v>16</v>
      </c>
      <c r="C20" s="7" t="s">
        <v>25</v>
      </c>
      <c r="D20" s="8"/>
      <c r="E20" s="8">
        <v>17243.76</v>
      </c>
      <c r="F20" s="18">
        <f t="shared" si="0"/>
        <v>17536.90392</v>
      </c>
      <c r="G20" s="8">
        <f>E20</f>
        <v>17243.76</v>
      </c>
      <c r="H20" s="18">
        <f t="shared" si="1"/>
        <v>293.14392000000225</v>
      </c>
      <c r="I20" s="18">
        <f t="shared" si="2"/>
        <v>293.14392000000225</v>
      </c>
    </row>
    <row r="21" spans="1:9" ht="12" customHeight="1" thickBot="1">
      <c r="A21"/>
      <c r="B21" s="10" t="s">
        <v>26</v>
      </c>
      <c r="C21" s="11"/>
      <c r="D21" s="12"/>
      <c r="E21" s="17">
        <f>SUM(E5:E20)</f>
        <v>1149583.7999999998</v>
      </c>
      <c r="F21" s="15">
        <f t="shared" si="0"/>
        <v>1169126.7245999998</v>
      </c>
      <c r="G21" s="16">
        <f>SUM(G5:G20)</f>
        <v>1173744.91</v>
      </c>
      <c r="H21" s="19">
        <f t="shared" si="1"/>
        <v>-4618.185400000075</v>
      </c>
      <c r="I21" s="15">
        <f t="shared" si="2"/>
        <v>-4618.185400000075</v>
      </c>
    </row>
    <row r="22" s="1" customFormat="1" ht="5.25" customHeight="1"/>
    <row r="23" spans="1:9" ht="12.75" customHeight="1">
      <c r="A23" s="5"/>
      <c r="B23" s="6">
        <v>20</v>
      </c>
      <c r="C23" s="7" t="s">
        <v>27</v>
      </c>
      <c r="D23" s="8"/>
      <c r="E23" s="8">
        <v>30213.12</v>
      </c>
      <c r="F23" s="8">
        <f>E23*101.7%</f>
        <v>30726.74304</v>
      </c>
      <c r="G23" s="8">
        <f>E23</f>
        <v>30213.12</v>
      </c>
      <c r="H23" s="8">
        <f>F23-G23</f>
        <v>513.6230400000022</v>
      </c>
      <c r="I23" s="8">
        <f>F23-G23</f>
        <v>513.6230400000022</v>
      </c>
    </row>
    <row r="24" spans="1:9" ht="12.75" customHeight="1">
      <c r="A24" s="5"/>
      <c r="B24" s="6">
        <v>21</v>
      </c>
      <c r="C24" s="7" t="s">
        <v>28</v>
      </c>
      <c r="D24" s="8"/>
      <c r="E24" s="8">
        <v>23055.95</v>
      </c>
      <c r="F24" s="8">
        <f>E24*101.7%</f>
        <v>23447.901150000005</v>
      </c>
      <c r="G24" s="8">
        <f>E24</f>
        <v>23055.95</v>
      </c>
      <c r="H24" s="8">
        <f>F24-G24</f>
        <v>391.9511500000044</v>
      </c>
      <c r="I24" s="8">
        <f>F24-G24</f>
        <v>391.9511500000044</v>
      </c>
    </row>
    <row r="25" spans="1:9" ht="12.75" customHeight="1" thickBot="1">
      <c r="A25" s="5"/>
      <c r="B25" s="6">
        <v>23</v>
      </c>
      <c r="C25" s="7" t="s">
        <v>29</v>
      </c>
      <c r="D25" s="8"/>
      <c r="E25" s="8">
        <v>36509.58</v>
      </c>
      <c r="F25" s="8">
        <v>37514.2</v>
      </c>
      <c r="G25" s="8">
        <v>32493.53</v>
      </c>
      <c r="H25" s="8">
        <f>F25-G25</f>
        <v>5020.669999999998</v>
      </c>
      <c r="I25" s="8">
        <f>F25-G25</f>
        <v>5020.669999999998</v>
      </c>
    </row>
    <row r="26" spans="1:9" ht="12" customHeight="1" thickBot="1">
      <c r="A26"/>
      <c r="B26" s="10" t="s">
        <v>26</v>
      </c>
      <c r="C26" s="11"/>
      <c r="D26" s="12"/>
      <c r="E26" s="14">
        <f>SUM(E23:E25)</f>
        <v>89778.65</v>
      </c>
      <c r="F26" s="14">
        <f>SUM(F23:F25)</f>
        <v>91688.84419</v>
      </c>
      <c r="G26" s="14">
        <f>SUM(G23:G25)</f>
        <v>85762.6</v>
      </c>
      <c r="H26" s="14">
        <f>SUM(H23:H25)</f>
        <v>5926.244190000005</v>
      </c>
      <c r="I26" s="14">
        <f>SUM(I23:I25)</f>
        <v>5926.244190000005</v>
      </c>
    </row>
    <row r="27" s="1" customFormat="1" ht="5.25" customHeight="1" thickBot="1"/>
    <row r="28" spans="1:9" ht="12" customHeight="1" thickBot="1">
      <c r="A28"/>
      <c r="B28" s="10" t="s">
        <v>30</v>
      </c>
      <c r="C28" s="11"/>
      <c r="D28" s="13"/>
      <c r="E28" s="15">
        <f>E21+E26</f>
        <v>1239362.4499999997</v>
      </c>
      <c r="F28" s="15">
        <f>F21+F26</f>
        <v>1260815.56879</v>
      </c>
      <c r="G28" s="16">
        <f>G21+G26</f>
        <v>1259507.51</v>
      </c>
      <c r="H28" s="15">
        <f>H21+H26</f>
        <v>1308.05878999993</v>
      </c>
      <c r="I28" s="15">
        <f>I21+I26</f>
        <v>1308.05878999993</v>
      </c>
    </row>
  </sheetData>
  <sheetProtection/>
  <mergeCells count="3">
    <mergeCell ref="B3:B4"/>
    <mergeCell ref="C3:C4"/>
    <mergeCell ref="D3:I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Екатерина В. Злотникова</cp:lastModifiedBy>
  <cp:lastPrinted>2015-04-10T09:09:21Z</cp:lastPrinted>
  <dcterms:created xsi:type="dcterms:W3CDTF">2015-04-10T08:48:59Z</dcterms:created>
  <dcterms:modified xsi:type="dcterms:W3CDTF">2015-04-10T11:32:02Z</dcterms:modified>
  <cp:category/>
  <cp:version/>
  <cp:contentType/>
  <cp:contentStatus/>
  <cp:revision>1</cp:revision>
</cp:coreProperties>
</file>